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 Prša\Desktop\J.N. 2023\"/>
    </mc:Choice>
  </mc:AlternateContent>
  <xr:revisionPtr revIDLastSave="0" documentId="13_ncr:1_{3AF51820-39CC-4439-A82C-3DA524B317A1}" xr6:coauthVersionLast="47" xr6:coauthVersionMax="47" xr10:uidLastSave="{00000000-0000-0000-0000-000000000000}"/>
  <bookViews>
    <workbookView xWindow="-120" yWindow="-120" windowWidth="29040" windowHeight="15840" xr2:uid="{2AF9980E-0506-4E71-9C80-21E96838E440}"/>
  </bookViews>
  <sheets>
    <sheet name="A) LOKACIJA 606_48" sheetId="1" r:id="rId1"/>
    <sheet name="B) LOKACIJA 606_49" sheetId="3" r:id="rId2"/>
    <sheet name="C) MJERE SPRJEČAVANJA PONOVNOG " sheetId="5" r:id="rId3"/>
    <sheet name="REKAPITULACIJA I JAMSTVO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 s="1"/>
  <c r="B17" i="4" s="1"/>
  <c r="F5" i="5"/>
  <c r="F19" i="1"/>
  <c r="F20" i="1"/>
  <c r="F21" i="1"/>
  <c r="F22" i="1"/>
  <c r="F15" i="1"/>
  <c r="F16" i="1"/>
  <c r="F19" i="3"/>
  <c r="F20" i="3"/>
  <c r="F21" i="3"/>
  <c r="F14" i="3"/>
  <c r="F15" i="3"/>
  <c r="F16" i="3"/>
  <c r="F8" i="5" l="1"/>
  <c r="F9" i="5" s="1"/>
  <c r="F29" i="3" l="1"/>
  <c r="F30" i="3" s="1"/>
  <c r="F26" i="3"/>
  <c r="F25" i="3"/>
  <c r="F24" i="3"/>
  <c r="F18" i="3"/>
  <c r="F22" i="3" s="1"/>
  <c r="F6" i="3"/>
  <c r="F11" i="3" s="1"/>
  <c r="F18" i="1"/>
  <c r="F27" i="1"/>
  <c r="F30" i="1"/>
  <c r="F31" i="1" s="1"/>
  <c r="F26" i="1"/>
  <c r="F25" i="1"/>
  <c r="F14" i="1"/>
  <c r="F6" i="1"/>
  <c r="F11" i="1" s="1"/>
  <c r="F28" i="1" l="1"/>
  <c r="F23" i="1"/>
  <c r="F32" i="1" s="1"/>
  <c r="B15" i="4" s="1"/>
  <c r="F27" i="3"/>
  <c r="F31" i="3" s="1"/>
  <c r="F32" i="3" l="1"/>
  <c r="B16" i="4"/>
  <c r="B18" i="4" s="1"/>
  <c r="B19" i="4" s="1"/>
  <c r="B20" i="4" s="1"/>
  <c r="F33" i="1"/>
  <c r="F33" i="3" l="1"/>
  <c r="F34" i="1"/>
</calcChain>
</file>

<file path=xl/sharedStrings.xml><?xml version="1.0" encoding="utf-8"?>
<sst xmlns="http://schemas.openxmlformats.org/spreadsheetml/2006/main" count="169" uniqueCount="78">
  <si>
    <t>Redni broj</t>
  </si>
  <si>
    <t>Opis stavke</t>
  </si>
  <si>
    <t>Jedinica mjere</t>
  </si>
  <si>
    <t>Količina</t>
  </si>
  <si>
    <t xml:space="preserve">Izdvajanje otpada koji se može iskoristiti na lokaciji </t>
  </si>
  <si>
    <t>m3</t>
  </si>
  <si>
    <t xml:space="preserve">Izdvajanje miješanog komunalnog otpada na lokaciji </t>
  </si>
  <si>
    <t>Izdvajanje glomaznog otpada na lokaciji</t>
  </si>
  <si>
    <t>Razvrstavanje otpada (posebne kategorije, MKO, glomazni otpad)</t>
  </si>
  <si>
    <t>Ručno razvrstavanje otpada</t>
  </si>
  <si>
    <t>ukupno</t>
  </si>
  <si>
    <t>2. Uklanjanje otpada s lokacije na zakonski propisan način</t>
  </si>
  <si>
    <t>prijevoz miješanog komunalnog otpada 20 03 01</t>
  </si>
  <si>
    <r>
      <t>m</t>
    </r>
    <r>
      <rPr>
        <vertAlign val="superscript"/>
        <sz val="12"/>
        <rFont val="Arial Narrow"/>
        <family val="2"/>
      </rPr>
      <t>3</t>
    </r>
  </si>
  <si>
    <t>prijevoz glomaznog otpada 20 03 07</t>
  </si>
  <si>
    <t>plastična ambalaža</t>
  </si>
  <si>
    <t xml:space="preserve">biorazgradivi otpad </t>
  </si>
  <si>
    <t>3. Troškovi odlaganja otpada na za to predviđenu lokaciju odlaganja</t>
  </si>
  <si>
    <t>Prihvat i deponiranje miješanog komunalnog otpada, 20 03 01</t>
  </si>
  <si>
    <r>
      <t xml:space="preserve"> m</t>
    </r>
    <r>
      <rPr>
        <vertAlign val="superscript"/>
        <sz val="12"/>
        <rFont val="Arial Narrow"/>
        <family val="2"/>
      </rPr>
      <t>3</t>
    </r>
  </si>
  <si>
    <t>Prihvat i deponiranje glomaznog otpada</t>
  </si>
  <si>
    <t>Ukupno:</t>
  </si>
  <si>
    <t>4. Strojno razastiranje,usitnjavanje i planiranje deponiranog materijala nastalog iz iskopa.</t>
  </si>
  <si>
    <t xml:space="preserve">Ukupno </t>
  </si>
  <si>
    <t>prijevoz razvrstanog građevinskog otpada</t>
  </si>
  <si>
    <t xml:space="preserve">otpadna guma </t>
  </si>
  <si>
    <t xml:space="preserve">papirna I kartonska ambalaža </t>
  </si>
  <si>
    <t>odjeća</t>
  </si>
  <si>
    <t>Ukupno bez PDV-a:</t>
  </si>
  <si>
    <t>PDV 25%:</t>
  </si>
  <si>
    <t>Sveukupno s PDV-om:</t>
  </si>
  <si>
    <t>Jedinična cijena (bez PDV-a) u EUR</t>
  </si>
  <si>
    <t>UKUPNO U EUR</t>
  </si>
  <si>
    <t xml:space="preserve">Ukupno bez PDV-a: </t>
  </si>
  <si>
    <t xml:space="preserve">Ukupno bez PDV-a:  </t>
  </si>
  <si>
    <t>PDV 25 %</t>
  </si>
  <si>
    <t>PDV 25%</t>
  </si>
  <si>
    <t>NARUČITELJ: GRAD GOSPIĆ, Budačka 55, Gospić</t>
  </si>
  <si>
    <t xml:space="preserve">PONUDITELJ: </t>
  </si>
  <si>
    <t xml:space="preserve">(naziv, adresa/ sjedište ponuditelja, OIB)
</t>
  </si>
  <si>
    <t>R E K A P I T U L A C I J A</t>
  </si>
  <si>
    <t xml:space="preserve">PDV 25%: </t>
  </si>
  <si>
    <t>SVEUKUPNO S PDV-om:</t>
  </si>
  <si>
    <t>A) "DIVLJE" ODLAGALIŠTE OTPADA LOKACIJA 606/48</t>
  </si>
  <si>
    <t>B) "DIVLJE" ODLAGALIŠTE OTPADA LOKACIJA 606/49</t>
  </si>
  <si>
    <t>C) Mjere sprječavanja ponovnog nastanka otpada</t>
  </si>
  <si>
    <t>UKUPNO (A + B + C) bez PDV-a:</t>
  </si>
  <si>
    <t>Jamstveni rok za otklanjanje nedostataka (J)</t>
  </si>
  <si>
    <t>NAPOMENA: Jamstveni rok moguće je iskazivati isključivo cijelim brojem (ne decimalnim) u mjesecima (npr. 24, 36, 48 i sl.).</t>
  </si>
  <si>
    <t>Ponuđeni jamstveni rok kvalitete ponude koja je predmet ocjene:</t>
  </si>
  <si>
    <t>UPUTA ZA POPUNJAVANJE: Ponuditelj popunjava ćeliju označenu plavom bojom. U njoj iskazuje duljinu ponuđenog jamstvenog roka kvalitete izvedenih radova.</t>
  </si>
  <si>
    <t>Upute za popunjavanje:</t>
  </si>
  <si>
    <t>1. popunjava se ćelija A6 (šesti redak) označena plavom bojom na način da se upiše naziv ponuditelja, adresa/ sjedište i OIB ponuditelja,</t>
  </si>
  <si>
    <t>A) LOKACIJA 606/48</t>
  </si>
  <si>
    <t>B) LOKACIJA 606/49</t>
  </si>
  <si>
    <t>C) MJERE SPRJEČAVANJA PONOVNOG NASTANKA OTPADA</t>
  </si>
  <si>
    <t>komad</t>
  </si>
  <si>
    <t>kompl</t>
  </si>
  <si>
    <t>Uklanjanje posebnih kategorija otpada s lokacije (odvoz i odlaganje/zbrinjavanje putem ovlaštenih sakupljača)</t>
  </si>
  <si>
    <t>a)</t>
  </si>
  <si>
    <t>b)</t>
  </si>
  <si>
    <t>c)</t>
  </si>
  <si>
    <t>d)</t>
  </si>
  <si>
    <t>e)</t>
  </si>
  <si>
    <t>Rad strojeva za razastiranje materijala (zemlja i kamenje) koji se može iskoristiti za uređenje površine saniranog odlagališta</t>
  </si>
  <si>
    <t>Rad strojeva za razastiranje materijala (zemlja i kamenje) koji se može iskoristiti za uređenje površine saniranog odlagališta.</t>
  </si>
  <si>
    <t>Prihvat i deponiranje razvrstanog građevinskog otpada</t>
  </si>
  <si>
    <t xml:space="preserve">Prijevoz glomaznog i komunalnog otpada: Radovi na transportu otpada do uređenog odlagališta otpada, od strane ovlaštene osobe, vozilima opremljenim opremom koja onemogućava raspiranje odnosno ispuštanje otpada te širenje prašine i mirisa </t>
  </si>
  <si>
    <t xml:space="preserve">1. Iskop i razvrstavanje otpada po vrstama otpada.                                                          
Stavka obuhvaća sve radove na strojnom i ručnom iskopu otpada te priguravanju, razvrstavanju I međuodlaganju otpada prije utovara I uređenja lokacije. Predviđeno je da se 10% radova obavlja ručno. </t>
  </si>
  <si>
    <t xml:space="preserve">1. Iskop i razvrstavanje otpada po vrstama otpada. 
Stavka obuhvaća sve radove na strojnom i ručnom iskopu otpada te priguravanju, razvrstavanju i međuodlaganju otpada prije utovara i uređenja lokacije. Predviđeno je da se 10% radova obavlja ručno. </t>
  </si>
  <si>
    <r>
      <t>m</t>
    </r>
    <r>
      <rPr>
        <vertAlign val="superscript"/>
        <sz val="12"/>
        <rFont val="Arial Narrow"/>
        <family val="2"/>
        <charset val="238"/>
      </rPr>
      <t>3</t>
    </r>
  </si>
  <si>
    <r>
      <t xml:space="preserve"> m</t>
    </r>
    <r>
      <rPr>
        <vertAlign val="superscript"/>
        <sz val="12"/>
        <rFont val="Arial Narrow"/>
        <family val="2"/>
        <charset val="238"/>
      </rPr>
      <t>3</t>
    </r>
  </si>
  <si>
    <t xml:space="preserve">Prijevoz glomaznog i komunalnog otpada: radovi na transportu otpada do uređenog odlagališta otpada, od strane ovlaštene osobe, vozilima opremljenim opremom koja onemogućava raspiranje odnosno ispuštanje otpada te širenje prašine i mirisa </t>
  </si>
  <si>
    <t>Postavljanje oznaka: Zabranjeno odlaganje otpada i obavijesti o predviđenim lokacijama za odlaganje otpada.
U stavci mora biti obuhvaćeno sve kompletno, tj. sav rad i materijal do gotovosti.  
Obračun po komadu postavljene oznake.</t>
  </si>
  <si>
    <r>
      <t xml:space="preserve">2. popunjavaju se ćelije plave boje u stupcu E - </t>
    </r>
    <r>
      <rPr>
        <b/>
        <sz val="12"/>
        <rFont val="Arial Narrow"/>
        <family val="2"/>
        <charset val="238"/>
      </rPr>
      <t xml:space="preserve">Jedinična cijena (bez PDV-a) u EUR </t>
    </r>
    <r>
      <rPr>
        <sz val="12"/>
        <rFont val="Arial Narrow"/>
        <family val="2"/>
        <charset val="238"/>
      </rPr>
      <t>na način da se upisuje jedinična cijena izražena u euru i zaokružena na dvije decimale, ostala polja se automatski popunjavaju.</t>
    </r>
  </si>
  <si>
    <t xml:space="preserve">Nabava i montaža ograde oko čestica predviđenih za sanaciju.
U stavci mora biti obuhvaćeno sve kompletno, tj. sav rad i materijal (beton, spojni materijal, stupovi, čepovi za stupove, žica za zatezanje ograde, plastificirani zatezač za žičano pletivo i ostalo potrebno do gotovosti). Stupovi se postavljaju u betonski temelj.
Ograda: duljina 650 m' (+/- 5%), materijal izrade pletivo od plastificirane žice, visina ograde minimalno 1.20 m, debljina žice minimalno 2.5 mm, boja zelena.
Stupovi: količina 260 stupova (+/- 5%), metalni pocinčani, visina stupa minimalno 1.7 m, promjer cijevi minimalno 45 mm.
Obračun po kompletno izvedenoj ogradi.
</t>
  </si>
  <si>
    <t xml:space="preserve">TROŠKOVNIK sanacija divljeg odlagališta </t>
  </si>
  <si>
    <t>PREDMET NADMETANJA: Sanacija divljeg odlagališta, ev. br. JNMV-13/23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</si>
</sst>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€-1]_-;\-* #,##0.00\ [$€-1]_-;_-* &quot;-&quot;??\ [$€-1]_-;_-@_-"/>
  </numFmts>
  <fonts count="28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vertAlign val="superscript"/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n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/>
  </cellStyleXfs>
  <cellXfs count="190">
    <xf numFmtId="0" fontId="0" fillId="0" borderId="0" xfId="0"/>
    <xf numFmtId="4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top"/>
    </xf>
    <xf numFmtId="4" fontId="4" fillId="0" borderId="0" xfId="0" applyNumberFormat="1" applyFont="1"/>
    <xf numFmtId="4" fontId="8" fillId="0" borderId="0" xfId="0" applyNumberFormat="1" applyFont="1"/>
    <xf numFmtId="4" fontId="10" fillId="0" borderId="0" xfId="0" applyNumberFormat="1" applyFont="1"/>
    <xf numFmtId="4" fontId="5" fillId="0" borderId="0" xfId="0" applyNumberFormat="1" applyFont="1"/>
    <xf numFmtId="4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4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2" fontId="6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2" fontId="5" fillId="0" borderId="0" xfId="0" applyNumberFormat="1" applyFont="1"/>
    <xf numFmtId="2" fontId="8" fillId="0" borderId="0" xfId="0" applyNumberFormat="1" applyFont="1"/>
    <xf numFmtId="2" fontId="6" fillId="0" borderId="3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2" fontId="12" fillId="0" borderId="0" xfId="0" applyNumberFormat="1" applyFont="1"/>
    <xf numFmtId="0" fontId="6" fillId="0" borderId="10" xfId="0" applyFont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9" fillId="0" borderId="1" xfId="2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horizontal="center" vertical="center" wrapText="1"/>
    </xf>
    <xf numFmtId="4" fontId="18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7" xfId="1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164" fontId="2" fillId="4" borderId="26" xfId="1" applyNumberFormat="1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/>
    </xf>
    <xf numFmtId="164" fontId="20" fillId="7" borderId="1" xfId="0" applyNumberFormat="1" applyFont="1" applyFill="1" applyBorder="1" applyAlignment="1">
      <alignment horizontal="center"/>
    </xf>
    <xf numFmtId="164" fontId="18" fillId="3" borderId="1" xfId="1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2" fontId="18" fillId="0" borderId="0" xfId="0" applyNumberFormat="1" applyFont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17" fillId="4" borderId="20" xfId="1" applyNumberFormat="1" applyFont="1" applyFill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20" fillId="7" borderId="2" xfId="0" applyFont="1" applyFill="1" applyBorder="1" applyAlignment="1">
      <alignment horizontal="right"/>
    </xf>
    <xf numFmtId="0" fontId="20" fillId="7" borderId="3" xfId="0" applyFont="1" applyFill="1" applyBorder="1" applyAlignment="1">
      <alignment horizontal="right"/>
    </xf>
    <xf numFmtId="0" fontId="20" fillId="7" borderId="8" xfId="0" applyFont="1" applyFill="1" applyBorder="1" applyAlignment="1">
      <alignment horizontal="right"/>
    </xf>
    <xf numFmtId="0" fontId="20" fillId="7" borderId="9" xfId="0" applyFont="1" applyFill="1" applyBorder="1" applyAlignment="1">
      <alignment horizontal="right"/>
    </xf>
    <xf numFmtId="0" fontId="20" fillId="7" borderId="10" xfId="0" applyFont="1" applyFill="1" applyBorder="1" applyAlignment="1">
      <alignment horizontal="right"/>
    </xf>
    <xf numFmtId="0" fontId="20" fillId="7" borderId="16" xfId="0" applyFont="1" applyFill="1" applyBorder="1" applyAlignment="1">
      <alignment horizontal="right"/>
    </xf>
    <xf numFmtId="2" fontId="17" fillId="4" borderId="23" xfId="0" applyNumberFormat="1" applyFont="1" applyFill="1" applyBorder="1" applyAlignment="1">
      <alignment horizontal="right" vertical="center" wrapText="1"/>
    </xf>
    <xf numFmtId="0" fontId="17" fillId="4" borderId="25" xfId="0" applyFont="1" applyFill="1" applyBorder="1" applyAlignment="1">
      <alignment horizontal="right" vertical="center" wrapText="1"/>
    </xf>
    <xf numFmtId="0" fontId="17" fillId="4" borderId="23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4" borderId="3" xfId="0" applyFont="1" applyFill="1" applyBorder="1" applyAlignment="1">
      <alignment horizontal="right"/>
    </xf>
    <xf numFmtId="0" fontId="17" fillId="4" borderId="8" xfId="0" applyFont="1" applyFill="1" applyBorder="1" applyAlignment="1">
      <alignment horizontal="right"/>
    </xf>
    <xf numFmtId="0" fontId="17" fillId="7" borderId="3" xfId="0" applyFont="1" applyFill="1" applyBorder="1" applyAlignment="1">
      <alignment horizontal="right"/>
    </xf>
    <xf numFmtId="0" fontId="17" fillId="7" borderId="8" xfId="0" applyFont="1" applyFill="1" applyBorder="1" applyAlignment="1">
      <alignment horizontal="right"/>
    </xf>
    <xf numFmtId="0" fontId="17" fillId="4" borderId="22" xfId="0" applyFont="1" applyFill="1" applyBorder="1" applyAlignment="1">
      <alignment horizontal="right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7" fillId="0" borderId="21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5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4" borderId="3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2" fontId="17" fillId="0" borderId="4" xfId="0" applyNumberFormat="1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4" fontId="17" fillId="8" borderId="3" xfId="0" applyNumberFormat="1" applyFont="1" applyFill="1" applyBorder="1" applyAlignment="1">
      <alignment horizontal="center" vertical="center" wrapText="1"/>
    </xf>
    <xf numFmtId="4" fontId="17" fillId="8" borderId="8" xfId="0" applyNumberFormat="1" applyFont="1" applyFill="1" applyBorder="1" applyAlignment="1">
      <alignment horizontal="center" vertical="center" wrapText="1"/>
    </xf>
    <xf numFmtId="4" fontId="2" fillId="8" borderId="3" xfId="0" applyNumberFormat="1" applyFont="1" applyFill="1" applyBorder="1" applyAlignment="1">
      <alignment horizontal="center" vertical="center" wrapText="1"/>
    </xf>
    <xf numFmtId="4" fontId="2" fillId="8" borderId="8" xfId="0" applyNumberFormat="1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23" fillId="8" borderId="0" xfId="0" applyFont="1" applyFill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49" fontId="17" fillId="0" borderId="1" xfId="4" applyNumberFormat="1" applyFont="1" applyBorder="1" applyAlignment="1">
      <alignment vertical="center" wrapText="1"/>
    </xf>
    <xf numFmtId="164" fontId="17" fillId="0" borderId="1" xfId="4" applyNumberFormat="1" applyFont="1" applyBorder="1" applyAlignment="1">
      <alignment horizontal="right" vertical="top"/>
    </xf>
    <xf numFmtId="0" fontId="20" fillId="0" borderId="1" xfId="0" applyFont="1" applyBorder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2" fillId="7" borderId="2" xfId="0" applyFont="1" applyFill="1" applyBorder="1" applyAlignment="1">
      <alignment horizontal="center" vertical="top"/>
    </xf>
    <xf numFmtId="0" fontId="22" fillId="7" borderId="3" xfId="0" applyFont="1" applyFill="1" applyBorder="1" applyAlignment="1">
      <alignment horizontal="center" vertical="top"/>
    </xf>
    <xf numFmtId="0" fontId="22" fillId="7" borderId="8" xfId="0" applyFont="1" applyFill="1" applyBorder="1" applyAlignment="1">
      <alignment horizontal="center" vertical="top"/>
    </xf>
    <xf numFmtId="4" fontId="17" fillId="8" borderId="2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right" vertical="center"/>
    </xf>
    <xf numFmtId="164" fontId="20" fillId="7" borderId="1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top"/>
    </xf>
    <xf numFmtId="0" fontId="27" fillId="0" borderId="0" xfId="0" applyFont="1" applyBorder="1" applyAlignment="1">
      <alignment horizontal="center" vertical="top" wrapText="1"/>
    </xf>
    <xf numFmtId="0" fontId="18" fillId="6" borderId="1" xfId="0" applyFont="1" applyFill="1" applyBorder="1" applyAlignment="1" applyProtection="1">
      <alignment horizontal="left" vertical="top" wrapText="1"/>
      <protection locked="0"/>
    </xf>
    <xf numFmtId="164" fontId="17" fillId="7" borderId="1" xfId="3" applyNumberFormat="1" applyFont="1" applyFill="1" applyBorder="1" applyAlignment="1">
      <alignment horizontal="right" vertical="top"/>
    </xf>
    <xf numFmtId="164" fontId="24" fillId="0" borderId="0" xfId="0" applyNumberFormat="1" applyFont="1"/>
    <xf numFmtId="0" fontId="17" fillId="7" borderId="1" xfId="4" applyFont="1" applyFill="1" applyBorder="1" applyAlignment="1">
      <alignment horizontal="right" vertical="center" wrapText="1"/>
    </xf>
    <xf numFmtId="0" fontId="22" fillId="8" borderId="2" xfId="4" applyFont="1" applyFill="1" applyBorder="1" applyAlignment="1">
      <alignment horizontal="center" vertical="center"/>
    </xf>
    <xf numFmtId="0" fontId="22" fillId="8" borderId="8" xfId="4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/>
    <xf numFmtId="1" fontId="20" fillId="5" borderId="1" xfId="0" applyNumberFormat="1" applyFont="1" applyFill="1" applyBorder="1" applyAlignment="1" applyProtection="1">
      <alignment vertical="top"/>
      <protection locked="0"/>
    </xf>
  </cellXfs>
  <cellStyles count="5">
    <cellStyle name="Neutralno" xfId="1" builtinId="28"/>
    <cellStyle name="Normal 2" xfId="4" xr:uid="{47F9C15A-29CC-473D-9436-443C0EECBCE2}"/>
    <cellStyle name="Normalno" xfId="0" builtinId="0"/>
    <cellStyle name="Valuta" xfId="3" builtinId="4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1017-8AC3-4A9F-8B41-E825FDEAAE04}">
  <sheetPr>
    <pageSetUpPr fitToPage="1"/>
  </sheetPr>
  <dimension ref="A1:H34"/>
  <sheetViews>
    <sheetView tabSelected="1" workbookViewId="0">
      <selection activeCell="G3" sqref="G3"/>
    </sheetView>
  </sheetViews>
  <sheetFormatPr defaultRowHeight="15.75" x14ac:dyDescent="0.25"/>
  <cols>
    <col min="1" max="1" width="12" customWidth="1"/>
    <col min="2" max="2" width="70" customWidth="1"/>
    <col min="3" max="3" width="28.85546875" customWidth="1"/>
    <col min="4" max="4" width="14.7109375" style="16" customWidth="1"/>
    <col min="5" max="5" width="16.42578125" style="16" customWidth="1"/>
    <col min="6" max="6" width="20.5703125" style="16" customWidth="1"/>
    <col min="7" max="7" width="13" style="24" customWidth="1"/>
    <col min="8" max="8" width="12.7109375" customWidth="1"/>
    <col min="9" max="9" width="16.140625" customWidth="1"/>
    <col min="257" max="257" width="12" customWidth="1"/>
    <col min="258" max="258" width="68.7109375" customWidth="1"/>
    <col min="259" max="259" width="28.85546875" customWidth="1"/>
    <col min="260" max="261" width="14.7109375" customWidth="1"/>
    <col min="262" max="262" width="20.5703125" customWidth="1"/>
    <col min="263" max="263" width="22.5703125" customWidth="1"/>
    <col min="265" max="265" width="51.7109375" customWidth="1"/>
    <col min="513" max="513" width="12" customWidth="1"/>
    <col min="514" max="514" width="68.7109375" customWidth="1"/>
    <col min="515" max="515" width="28.85546875" customWidth="1"/>
    <col min="516" max="517" width="14.7109375" customWidth="1"/>
    <col min="518" max="518" width="20.5703125" customWidth="1"/>
    <col min="519" max="519" width="22.5703125" customWidth="1"/>
    <col min="521" max="521" width="51.7109375" customWidth="1"/>
    <col min="769" max="769" width="12" customWidth="1"/>
    <col min="770" max="770" width="68.7109375" customWidth="1"/>
    <col min="771" max="771" width="28.85546875" customWidth="1"/>
    <col min="772" max="773" width="14.7109375" customWidth="1"/>
    <col min="774" max="774" width="20.5703125" customWidth="1"/>
    <col min="775" max="775" width="22.5703125" customWidth="1"/>
    <col min="777" max="777" width="51.7109375" customWidth="1"/>
    <col min="1025" max="1025" width="12" customWidth="1"/>
    <col min="1026" max="1026" width="68.7109375" customWidth="1"/>
    <col min="1027" max="1027" width="28.85546875" customWidth="1"/>
    <col min="1028" max="1029" width="14.7109375" customWidth="1"/>
    <col min="1030" max="1030" width="20.5703125" customWidth="1"/>
    <col min="1031" max="1031" width="22.5703125" customWidth="1"/>
    <col min="1033" max="1033" width="51.7109375" customWidth="1"/>
    <col min="1281" max="1281" width="12" customWidth="1"/>
    <col min="1282" max="1282" width="68.7109375" customWidth="1"/>
    <col min="1283" max="1283" width="28.85546875" customWidth="1"/>
    <col min="1284" max="1285" width="14.7109375" customWidth="1"/>
    <col min="1286" max="1286" width="20.5703125" customWidth="1"/>
    <col min="1287" max="1287" width="22.5703125" customWidth="1"/>
    <col min="1289" max="1289" width="51.7109375" customWidth="1"/>
    <col min="1537" max="1537" width="12" customWidth="1"/>
    <col min="1538" max="1538" width="68.7109375" customWidth="1"/>
    <col min="1539" max="1539" width="28.85546875" customWidth="1"/>
    <col min="1540" max="1541" width="14.7109375" customWidth="1"/>
    <col min="1542" max="1542" width="20.5703125" customWidth="1"/>
    <col min="1543" max="1543" width="22.5703125" customWidth="1"/>
    <col min="1545" max="1545" width="51.7109375" customWidth="1"/>
    <col min="1793" max="1793" width="12" customWidth="1"/>
    <col min="1794" max="1794" width="68.7109375" customWidth="1"/>
    <col min="1795" max="1795" width="28.85546875" customWidth="1"/>
    <col min="1796" max="1797" width="14.7109375" customWidth="1"/>
    <col min="1798" max="1798" width="20.5703125" customWidth="1"/>
    <col min="1799" max="1799" width="22.5703125" customWidth="1"/>
    <col min="1801" max="1801" width="51.7109375" customWidth="1"/>
    <col min="2049" max="2049" width="12" customWidth="1"/>
    <col min="2050" max="2050" width="68.7109375" customWidth="1"/>
    <col min="2051" max="2051" width="28.85546875" customWidth="1"/>
    <col min="2052" max="2053" width="14.7109375" customWidth="1"/>
    <col min="2054" max="2054" width="20.5703125" customWidth="1"/>
    <col min="2055" max="2055" width="22.5703125" customWidth="1"/>
    <col min="2057" max="2057" width="51.7109375" customWidth="1"/>
    <col min="2305" max="2305" width="12" customWidth="1"/>
    <col min="2306" max="2306" width="68.7109375" customWidth="1"/>
    <col min="2307" max="2307" width="28.85546875" customWidth="1"/>
    <col min="2308" max="2309" width="14.7109375" customWidth="1"/>
    <col min="2310" max="2310" width="20.5703125" customWidth="1"/>
    <col min="2311" max="2311" width="22.5703125" customWidth="1"/>
    <col min="2313" max="2313" width="51.7109375" customWidth="1"/>
    <col min="2561" max="2561" width="12" customWidth="1"/>
    <col min="2562" max="2562" width="68.7109375" customWidth="1"/>
    <col min="2563" max="2563" width="28.85546875" customWidth="1"/>
    <col min="2564" max="2565" width="14.7109375" customWidth="1"/>
    <col min="2566" max="2566" width="20.5703125" customWidth="1"/>
    <col min="2567" max="2567" width="22.5703125" customWidth="1"/>
    <col min="2569" max="2569" width="51.7109375" customWidth="1"/>
    <col min="2817" max="2817" width="12" customWidth="1"/>
    <col min="2818" max="2818" width="68.7109375" customWidth="1"/>
    <col min="2819" max="2819" width="28.85546875" customWidth="1"/>
    <col min="2820" max="2821" width="14.7109375" customWidth="1"/>
    <col min="2822" max="2822" width="20.5703125" customWidth="1"/>
    <col min="2823" max="2823" width="22.5703125" customWidth="1"/>
    <col min="2825" max="2825" width="51.7109375" customWidth="1"/>
    <col min="3073" max="3073" width="12" customWidth="1"/>
    <col min="3074" max="3074" width="68.7109375" customWidth="1"/>
    <col min="3075" max="3075" width="28.85546875" customWidth="1"/>
    <col min="3076" max="3077" width="14.7109375" customWidth="1"/>
    <col min="3078" max="3078" width="20.5703125" customWidth="1"/>
    <col min="3079" max="3079" width="22.5703125" customWidth="1"/>
    <col min="3081" max="3081" width="51.7109375" customWidth="1"/>
    <col min="3329" max="3329" width="12" customWidth="1"/>
    <col min="3330" max="3330" width="68.7109375" customWidth="1"/>
    <col min="3331" max="3331" width="28.85546875" customWidth="1"/>
    <col min="3332" max="3333" width="14.7109375" customWidth="1"/>
    <col min="3334" max="3334" width="20.5703125" customWidth="1"/>
    <col min="3335" max="3335" width="22.5703125" customWidth="1"/>
    <col min="3337" max="3337" width="51.7109375" customWidth="1"/>
    <col min="3585" max="3585" width="12" customWidth="1"/>
    <col min="3586" max="3586" width="68.7109375" customWidth="1"/>
    <col min="3587" max="3587" width="28.85546875" customWidth="1"/>
    <col min="3588" max="3589" width="14.7109375" customWidth="1"/>
    <col min="3590" max="3590" width="20.5703125" customWidth="1"/>
    <col min="3591" max="3591" width="22.5703125" customWidth="1"/>
    <col min="3593" max="3593" width="51.7109375" customWidth="1"/>
    <col min="3841" max="3841" width="12" customWidth="1"/>
    <col min="3842" max="3842" width="68.7109375" customWidth="1"/>
    <col min="3843" max="3843" width="28.85546875" customWidth="1"/>
    <col min="3844" max="3845" width="14.7109375" customWidth="1"/>
    <col min="3846" max="3846" width="20.5703125" customWidth="1"/>
    <col min="3847" max="3847" width="22.5703125" customWidth="1"/>
    <col min="3849" max="3849" width="51.7109375" customWidth="1"/>
    <col min="4097" max="4097" width="12" customWidth="1"/>
    <col min="4098" max="4098" width="68.7109375" customWidth="1"/>
    <col min="4099" max="4099" width="28.85546875" customWidth="1"/>
    <col min="4100" max="4101" width="14.7109375" customWidth="1"/>
    <col min="4102" max="4102" width="20.5703125" customWidth="1"/>
    <col min="4103" max="4103" width="22.5703125" customWidth="1"/>
    <col min="4105" max="4105" width="51.7109375" customWidth="1"/>
    <col min="4353" max="4353" width="12" customWidth="1"/>
    <col min="4354" max="4354" width="68.7109375" customWidth="1"/>
    <col min="4355" max="4355" width="28.85546875" customWidth="1"/>
    <col min="4356" max="4357" width="14.7109375" customWidth="1"/>
    <col min="4358" max="4358" width="20.5703125" customWidth="1"/>
    <col min="4359" max="4359" width="22.5703125" customWidth="1"/>
    <col min="4361" max="4361" width="51.7109375" customWidth="1"/>
    <col min="4609" max="4609" width="12" customWidth="1"/>
    <col min="4610" max="4610" width="68.7109375" customWidth="1"/>
    <col min="4611" max="4611" width="28.85546875" customWidth="1"/>
    <col min="4612" max="4613" width="14.7109375" customWidth="1"/>
    <col min="4614" max="4614" width="20.5703125" customWidth="1"/>
    <col min="4615" max="4615" width="22.5703125" customWidth="1"/>
    <col min="4617" max="4617" width="51.7109375" customWidth="1"/>
    <col min="4865" max="4865" width="12" customWidth="1"/>
    <col min="4866" max="4866" width="68.7109375" customWidth="1"/>
    <col min="4867" max="4867" width="28.85546875" customWidth="1"/>
    <col min="4868" max="4869" width="14.7109375" customWidth="1"/>
    <col min="4870" max="4870" width="20.5703125" customWidth="1"/>
    <col min="4871" max="4871" width="22.5703125" customWidth="1"/>
    <col min="4873" max="4873" width="51.7109375" customWidth="1"/>
    <col min="5121" max="5121" width="12" customWidth="1"/>
    <col min="5122" max="5122" width="68.7109375" customWidth="1"/>
    <col min="5123" max="5123" width="28.85546875" customWidth="1"/>
    <col min="5124" max="5125" width="14.7109375" customWidth="1"/>
    <col min="5126" max="5126" width="20.5703125" customWidth="1"/>
    <col min="5127" max="5127" width="22.5703125" customWidth="1"/>
    <col min="5129" max="5129" width="51.7109375" customWidth="1"/>
    <col min="5377" max="5377" width="12" customWidth="1"/>
    <col min="5378" max="5378" width="68.7109375" customWidth="1"/>
    <col min="5379" max="5379" width="28.85546875" customWidth="1"/>
    <col min="5380" max="5381" width="14.7109375" customWidth="1"/>
    <col min="5382" max="5382" width="20.5703125" customWidth="1"/>
    <col min="5383" max="5383" width="22.5703125" customWidth="1"/>
    <col min="5385" max="5385" width="51.7109375" customWidth="1"/>
    <col min="5633" max="5633" width="12" customWidth="1"/>
    <col min="5634" max="5634" width="68.7109375" customWidth="1"/>
    <col min="5635" max="5635" width="28.85546875" customWidth="1"/>
    <col min="5636" max="5637" width="14.7109375" customWidth="1"/>
    <col min="5638" max="5638" width="20.5703125" customWidth="1"/>
    <col min="5639" max="5639" width="22.5703125" customWidth="1"/>
    <col min="5641" max="5641" width="51.7109375" customWidth="1"/>
    <col min="5889" max="5889" width="12" customWidth="1"/>
    <col min="5890" max="5890" width="68.7109375" customWidth="1"/>
    <col min="5891" max="5891" width="28.85546875" customWidth="1"/>
    <col min="5892" max="5893" width="14.7109375" customWidth="1"/>
    <col min="5894" max="5894" width="20.5703125" customWidth="1"/>
    <col min="5895" max="5895" width="22.5703125" customWidth="1"/>
    <col min="5897" max="5897" width="51.7109375" customWidth="1"/>
    <col min="6145" max="6145" width="12" customWidth="1"/>
    <col min="6146" max="6146" width="68.7109375" customWidth="1"/>
    <col min="6147" max="6147" width="28.85546875" customWidth="1"/>
    <col min="6148" max="6149" width="14.7109375" customWidth="1"/>
    <col min="6150" max="6150" width="20.5703125" customWidth="1"/>
    <col min="6151" max="6151" width="22.5703125" customWidth="1"/>
    <col min="6153" max="6153" width="51.7109375" customWidth="1"/>
    <col min="6401" max="6401" width="12" customWidth="1"/>
    <col min="6402" max="6402" width="68.7109375" customWidth="1"/>
    <col min="6403" max="6403" width="28.85546875" customWidth="1"/>
    <col min="6404" max="6405" width="14.7109375" customWidth="1"/>
    <col min="6406" max="6406" width="20.5703125" customWidth="1"/>
    <col min="6407" max="6407" width="22.5703125" customWidth="1"/>
    <col min="6409" max="6409" width="51.7109375" customWidth="1"/>
    <col min="6657" max="6657" width="12" customWidth="1"/>
    <col min="6658" max="6658" width="68.7109375" customWidth="1"/>
    <col min="6659" max="6659" width="28.85546875" customWidth="1"/>
    <col min="6660" max="6661" width="14.7109375" customWidth="1"/>
    <col min="6662" max="6662" width="20.5703125" customWidth="1"/>
    <col min="6663" max="6663" width="22.5703125" customWidth="1"/>
    <col min="6665" max="6665" width="51.7109375" customWidth="1"/>
    <col min="6913" max="6913" width="12" customWidth="1"/>
    <col min="6914" max="6914" width="68.7109375" customWidth="1"/>
    <col min="6915" max="6915" width="28.85546875" customWidth="1"/>
    <col min="6916" max="6917" width="14.7109375" customWidth="1"/>
    <col min="6918" max="6918" width="20.5703125" customWidth="1"/>
    <col min="6919" max="6919" width="22.5703125" customWidth="1"/>
    <col min="6921" max="6921" width="51.7109375" customWidth="1"/>
    <col min="7169" max="7169" width="12" customWidth="1"/>
    <col min="7170" max="7170" width="68.7109375" customWidth="1"/>
    <col min="7171" max="7171" width="28.85546875" customWidth="1"/>
    <col min="7172" max="7173" width="14.7109375" customWidth="1"/>
    <col min="7174" max="7174" width="20.5703125" customWidth="1"/>
    <col min="7175" max="7175" width="22.5703125" customWidth="1"/>
    <col min="7177" max="7177" width="51.7109375" customWidth="1"/>
    <col min="7425" max="7425" width="12" customWidth="1"/>
    <col min="7426" max="7426" width="68.7109375" customWidth="1"/>
    <col min="7427" max="7427" width="28.85546875" customWidth="1"/>
    <col min="7428" max="7429" width="14.7109375" customWidth="1"/>
    <col min="7430" max="7430" width="20.5703125" customWidth="1"/>
    <col min="7431" max="7431" width="22.5703125" customWidth="1"/>
    <col min="7433" max="7433" width="51.7109375" customWidth="1"/>
    <col min="7681" max="7681" width="12" customWidth="1"/>
    <col min="7682" max="7682" width="68.7109375" customWidth="1"/>
    <col min="7683" max="7683" width="28.85546875" customWidth="1"/>
    <col min="7684" max="7685" width="14.7109375" customWidth="1"/>
    <col min="7686" max="7686" width="20.5703125" customWidth="1"/>
    <col min="7687" max="7687" width="22.5703125" customWidth="1"/>
    <col min="7689" max="7689" width="51.7109375" customWidth="1"/>
    <col min="7937" max="7937" width="12" customWidth="1"/>
    <col min="7938" max="7938" width="68.7109375" customWidth="1"/>
    <col min="7939" max="7939" width="28.85546875" customWidth="1"/>
    <col min="7940" max="7941" width="14.7109375" customWidth="1"/>
    <col min="7942" max="7942" width="20.5703125" customWidth="1"/>
    <col min="7943" max="7943" width="22.5703125" customWidth="1"/>
    <col min="7945" max="7945" width="51.7109375" customWidth="1"/>
    <col min="8193" max="8193" width="12" customWidth="1"/>
    <col min="8194" max="8194" width="68.7109375" customWidth="1"/>
    <col min="8195" max="8195" width="28.85546875" customWidth="1"/>
    <col min="8196" max="8197" width="14.7109375" customWidth="1"/>
    <col min="8198" max="8198" width="20.5703125" customWidth="1"/>
    <col min="8199" max="8199" width="22.5703125" customWidth="1"/>
    <col min="8201" max="8201" width="51.7109375" customWidth="1"/>
    <col min="8449" max="8449" width="12" customWidth="1"/>
    <col min="8450" max="8450" width="68.7109375" customWidth="1"/>
    <col min="8451" max="8451" width="28.85546875" customWidth="1"/>
    <col min="8452" max="8453" width="14.7109375" customWidth="1"/>
    <col min="8454" max="8454" width="20.5703125" customWidth="1"/>
    <col min="8455" max="8455" width="22.5703125" customWidth="1"/>
    <col min="8457" max="8457" width="51.7109375" customWidth="1"/>
    <col min="8705" max="8705" width="12" customWidth="1"/>
    <col min="8706" max="8706" width="68.7109375" customWidth="1"/>
    <col min="8707" max="8707" width="28.85546875" customWidth="1"/>
    <col min="8708" max="8709" width="14.7109375" customWidth="1"/>
    <col min="8710" max="8710" width="20.5703125" customWidth="1"/>
    <col min="8711" max="8711" width="22.5703125" customWidth="1"/>
    <col min="8713" max="8713" width="51.7109375" customWidth="1"/>
    <col min="8961" max="8961" width="12" customWidth="1"/>
    <col min="8962" max="8962" width="68.7109375" customWidth="1"/>
    <col min="8963" max="8963" width="28.85546875" customWidth="1"/>
    <col min="8964" max="8965" width="14.7109375" customWidth="1"/>
    <col min="8966" max="8966" width="20.5703125" customWidth="1"/>
    <col min="8967" max="8967" width="22.5703125" customWidth="1"/>
    <col min="8969" max="8969" width="51.7109375" customWidth="1"/>
    <col min="9217" max="9217" width="12" customWidth="1"/>
    <col min="9218" max="9218" width="68.7109375" customWidth="1"/>
    <col min="9219" max="9219" width="28.85546875" customWidth="1"/>
    <col min="9220" max="9221" width="14.7109375" customWidth="1"/>
    <col min="9222" max="9222" width="20.5703125" customWidth="1"/>
    <col min="9223" max="9223" width="22.5703125" customWidth="1"/>
    <col min="9225" max="9225" width="51.7109375" customWidth="1"/>
    <col min="9473" max="9473" width="12" customWidth="1"/>
    <col min="9474" max="9474" width="68.7109375" customWidth="1"/>
    <col min="9475" max="9475" width="28.85546875" customWidth="1"/>
    <col min="9476" max="9477" width="14.7109375" customWidth="1"/>
    <col min="9478" max="9478" width="20.5703125" customWidth="1"/>
    <col min="9479" max="9479" width="22.5703125" customWidth="1"/>
    <col min="9481" max="9481" width="51.7109375" customWidth="1"/>
    <col min="9729" max="9729" width="12" customWidth="1"/>
    <col min="9730" max="9730" width="68.7109375" customWidth="1"/>
    <col min="9731" max="9731" width="28.85546875" customWidth="1"/>
    <col min="9732" max="9733" width="14.7109375" customWidth="1"/>
    <col min="9734" max="9734" width="20.5703125" customWidth="1"/>
    <col min="9735" max="9735" width="22.5703125" customWidth="1"/>
    <col min="9737" max="9737" width="51.7109375" customWidth="1"/>
    <col min="9985" max="9985" width="12" customWidth="1"/>
    <col min="9986" max="9986" width="68.7109375" customWidth="1"/>
    <col min="9987" max="9987" width="28.85546875" customWidth="1"/>
    <col min="9988" max="9989" width="14.7109375" customWidth="1"/>
    <col min="9990" max="9990" width="20.5703125" customWidth="1"/>
    <col min="9991" max="9991" width="22.5703125" customWidth="1"/>
    <col min="9993" max="9993" width="51.7109375" customWidth="1"/>
    <col min="10241" max="10241" width="12" customWidth="1"/>
    <col min="10242" max="10242" width="68.7109375" customWidth="1"/>
    <col min="10243" max="10243" width="28.85546875" customWidth="1"/>
    <col min="10244" max="10245" width="14.7109375" customWidth="1"/>
    <col min="10246" max="10246" width="20.5703125" customWidth="1"/>
    <col min="10247" max="10247" width="22.5703125" customWidth="1"/>
    <col min="10249" max="10249" width="51.7109375" customWidth="1"/>
    <col min="10497" max="10497" width="12" customWidth="1"/>
    <col min="10498" max="10498" width="68.7109375" customWidth="1"/>
    <col min="10499" max="10499" width="28.85546875" customWidth="1"/>
    <col min="10500" max="10501" width="14.7109375" customWidth="1"/>
    <col min="10502" max="10502" width="20.5703125" customWidth="1"/>
    <col min="10503" max="10503" width="22.5703125" customWidth="1"/>
    <col min="10505" max="10505" width="51.7109375" customWidth="1"/>
    <col min="10753" max="10753" width="12" customWidth="1"/>
    <col min="10754" max="10754" width="68.7109375" customWidth="1"/>
    <col min="10755" max="10755" width="28.85546875" customWidth="1"/>
    <col min="10756" max="10757" width="14.7109375" customWidth="1"/>
    <col min="10758" max="10758" width="20.5703125" customWidth="1"/>
    <col min="10759" max="10759" width="22.5703125" customWidth="1"/>
    <col min="10761" max="10761" width="51.7109375" customWidth="1"/>
    <col min="11009" max="11009" width="12" customWidth="1"/>
    <col min="11010" max="11010" width="68.7109375" customWidth="1"/>
    <col min="11011" max="11011" width="28.85546875" customWidth="1"/>
    <col min="11012" max="11013" width="14.7109375" customWidth="1"/>
    <col min="11014" max="11014" width="20.5703125" customWidth="1"/>
    <col min="11015" max="11015" width="22.5703125" customWidth="1"/>
    <col min="11017" max="11017" width="51.7109375" customWidth="1"/>
    <col min="11265" max="11265" width="12" customWidth="1"/>
    <col min="11266" max="11266" width="68.7109375" customWidth="1"/>
    <col min="11267" max="11267" width="28.85546875" customWidth="1"/>
    <col min="11268" max="11269" width="14.7109375" customWidth="1"/>
    <col min="11270" max="11270" width="20.5703125" customWidth="1"/>
    <col min="11271" max="11271" width="22.5703125" customWidth="1"/>
    <col min="11273" max="11273" width="51.7109375" customWidth="1"/>
    <col min="11521" max="11521" width="12" customWidth="1"/>
    <col min="11522" max="11522" width="68.7109375" customWidth="1"/>
    <col min="11523" max="11523" width="28.85546875" customWidth="1"/>
    <col min="11524" max="11525" width="14.7109375" customWidth="1"/>
    <col min="11526" max="11526" width="20.5703125" customWidth="1"/>
    <col min="11527" max="11527" width="22.5703125" customWidth="1"/>
    <col min="11529" max="11529" width="51.7109375" customWidth="1"/>
    <col min="11777" max="11777" width="12" customWidth="1"/>
    <col min="11778" max="11778" width="68.7109375" customWidth="1"/>
    <col min="11779" max="11779" width="28.85546875" customWidth="1"/>
    <col min="11780" max="11781" width="14.7109375" customWidth="1"/>
    <col min="11782" max="11782" width="20.5703125" customWidth="1"/>
    <col min="11783" max="11783" width="22.5703125" customWidth="1"/>
    <col min="11785" max="11785" width="51.7109375" customWidth="1"/>
    <col min="12033" max="12033" width="12" customWidth="1"/>
    <col min="12034" max="12034" width="68.7109375" customWidth="1"/>
    <col min="12035" max="12035" width="28.85546875" customWidth="1"/>
    <col min="12036" max="12037" width="14.7109375" customWidth="1"/>
    <col min="12038" max="12038" width="20.5703125" customWidth="1"/>
    <col min="12039" max="12039" width="22.5703125" customWidth="1"/>
    <col min="12041" max="12041" width="51.7109375" customWidth="1"/>
    <col min="12289" max="12289" width="12" customWidth="1"/>
    <col min="12290" max="12290" width="68.7109375" customWidth="1"/>
    <col min="12291" max="12291" width="28.85546875" customWidth="1"/>
    <col min="12292" max="12293" width="14.7109375" customWidth="1"/>
    <col min="12294" max="12294" width="20.5703125" customWidth="1"/>
    <col min="12295" max="12295" width="22.5703125" customWidth="1"/>
    <col min="12297" max="12297" width="51.7109375" customWidth="1"/>
    <col min="12545" max="12545" width="12" customWidth="1"/>
    <col min="12546" max="12546" width="68.7109375" customWidth="1"/>
    <col min="12547" max="12547" width="28.85546875" customWidth="1"/>
    <col min="12548" max="12549" width="14.7109375" customWidth="1"/>
    <col min="12550" max="12550" width="20.5703125" customWidth="1"/>
    <col min="12551" max="12551" width="22.5703125" customWidth="1"/>
    <col min="12553" max="12553" width="51.7109375" customWidth="1"/>
    <col min="12801" max="12801" width="12" customWidth="1"/>
    <col min="12802" max="12802" width="68.7109375" customWidth="1"/>
    <col min="12803" max="12803" width="28.85546875" customWidth="1"/>
    <col min="12804" max="12805" width="14.7109375" customWidth="1"/>
    <col min="12806" max="12806" width="20.5703125" customWidth="1"/>
    <col min="12807" max="12807" width="22.5703125" customWidth="1"/>
    <col min="12809" max="12809" width="51.7109375" customWidth="1"/>
    <col min="13057" max="13057" width="12" customWidth="1"/>
    <col min="13058" max="13058" width="68.7109375" customWidth="1"/>
    <col min="13059" max="13059" width="28.85546875" customWidth="1"/>
    <col min="13060" max="13061" width="14.7109375" customWidth="1"/>
    <col min="13062" max="13062" width="20.5703125" customWidth="1"/>
    <col min="13063" max="13063" width="22.5703125" customWidth="1"/>
    <col min="13065" max="13065" width="51.7109375" customWidth="1"/>
    <col min="13313" max="13313" width="12" customWidth="1"/>
    <col min="13314" max="13314" width="68.7109375" customWidth="1"/>
    <col min="13315" max="13315" width="28.85546875" customWidth="1"/>
    <col min="13316" max="13317" width="14.7109375" customWidth="1"/>
    <col min="13318" max="13318" width="20.5703125" customWidth="1"/>
    <col min="13319" max="13319" width="22.5703125" customWidth="1"/>
    <col min="13321" max="13321" width="51.7109375" customWidth="1"/>
    <col min="13569" max="13569" width="12" customWidth="1"/>
    <col min="13570" max="13570" width="68.7109375" customWidth="1"/>
    <col min="13571" max="13571" width="28.85546875" customWidth="1"/>
    <col min="13572" max="13573" width="14.7109375" customWidth="1"/>
    <col min="13574" max="13574" width="20.5703125" customWidth="1"/>
    <col min="13575" max="13575" width="22.5703125" customWidth="1"/>
    <col min="13577" max="13577" width="51.7109375" customWidth="1"/>
    <col min="13825" max="13825" width="12" customWidth="1"/>
    <col min="13826" max="13826" width="68.7109375" customWidth="1"/>
    <col min="13827" max="13827" width="28.85546875" customWidth="1"/>
    <col min="13828" max="13829" width="14.7109375" customWidth="1"/>
    <col min="13830" max="13830" width="20.5703125" customWidth="1"/>
    <col min="13831" max="13831" width="22.5703125" customWidth="1"/>
    <col min="13833" max="13833" width="51.7109375" customWidth="1"/>
    <col min="14081" max="14081" width="12" customWidth="1"/>
    <col min="14082" max="14082" width="68.7109375" customWidth="1"/>
    <col min="14083" max="14083" width="28.85546875" customWidth="1"/>
    <col min="14084" max="14085" width="14.7109375" customWidth="1"/>
    <col min="14086" max="14086" width="20.5703125" customWidth="1"/>
    <col min="14087" max="14087" width="22.5703125" customWidth="1"/>
    <col min="14089" max="14089" width="51.7109375" customWidth="1"/>
    <col min="14337" max="14337" width="12" customWidth="1"/>
    <col min="14338" max="14338" width="68.7109375" customWidth="1"/>
    <col min="14339" max="14339" width="28.85546875" customWidth="1"/>
    <col min="14340" max="14341" width="14.7109375" customWidth="1"/>
    <col min="14342" max="14342" width="20.5703125" customWidth="1"/>
    <col min="14343" max="14343" width="22.5703125" customWidth="1"/>
    <col min="14345" max="14345" width="51.7109375" customWidth="1"/>
    <col min="14593" max="14593" width="12" customWidth="1"/>
    <col min="14594" max="14594" width="68.7109375" customWidth="1"/>
    <col min="14595" max="14595" width="28.85546875" customWidth="1"/>
    <col min="14596" max="14597" width="14.7109375" customWidth="1"/>
    <col min="14598" max="14598" width="20.5703125" customWidth="1"/>
    <col min="14599" max="14599" width="22.5703125" customWidth="1"/>
    <col min="14601" max="14601" width="51.7109375" customWidth="1"/>
    <col min="14849" max="14849" width="12" customWidth="1"/>
    <col min="14850" max="14850" width="68.7109375" customWidth="1"/>
    <col min="14851" max="14851" width="28.85546875" customWidth="1"/>
    <col min="14852" max="14853" width="14.7109375" customWidth="1"/>
    <col min="14854" max="14854" width="20.5703125" customWidth="1"/>
    <col min="14855" max="14855" width="22.5703125" customWidth="1"/>
    <col min="14857" max="14857" width="51.7109375" customWidth="1"/>
    <col min="15105" max="15105" width="12" customWidth="1"/>
    <col min="15106" max="15106" width="68.7109375" customWidth="1"/>
    <col min="15107" max="15107" width="28.85546875" customWidth="1"/>
    <col min="15108" max="15109" width="14.7109375" customWidth="1"/>
    <col min="15110" max="15110" width="20.5703125" customWidth="1"/>
    <col min="15111" max="15111" width="22.5703125" customWidth="1"/>
    <col min="15113" max="15113" width="51.7109375" customWidth="1"/>
    <col min="15361" max="15361" width="12" customWidth="1"/>
    <col min="15362" max="15362" width="68.7109375" customWidth="1"/>
    <col min="15363" max="15363" width="28.85546875" customWidth="1"/>
    <col min="15364" max="15365" width="14.7109375" customWidth="1"/>
    <col min="15366" max="15366" width="20.5703125" customWidth="1"/>
    <col min="15367" max="15367" width="22.5703125" customWidth="1"/>
    <col min="15369" max="15369" width="51.7109375" customWidth="1"/>
    <col min="15617" max="15617" width="12" customWidth="1"/>
    <col min="15618" max="15618" width="68.7109375" customWidth="1"/>
    <col min="15619" max="15619" width="28.85546875" customWidth="1"/>
    <col min="15620" max="15621" width="14.7109375" customWidth="1"/>
    <col min="15622" max="15622" width="20.5703125" customWidth="1"/>
    <col min="15623" max="15623" width="22.5703125" customWidth="1"/>
    <col min="15625" max="15625" width="51.7109375" customWidth="1"/>
    <col min="15873" max="15873" width="12" customWidth="1"/>
    <col min="15874" max="15874" width="68.7109375" customWidth="1"/>
    <col min="15875" max="15875" width="28.85546875" customWidth="1"/>
    <col min="15876" max="15877" width="14.7109375" customWidth="1"/>
    <col min="15878" max="15878" width="20.5703125" customWidth="1"/>
    <col min="15879" max="15879" width="22.5703125" customWidth="1"/>
    <col min="15881" max="15881" width="51.7109375" customWidth="1"/>
    <col min="16129" max="16129" width="12" customWidth="1"/>
    <col min="16130" max="16130" width="68.7109375" customWidth="1"/>
    <col min="16131" max="16131" width="28.85546875" customWidth="1"/>
    <col min="16132" max="16133" width="14.7109375" customWidth="1"/>
    <col min="16134" max="16134" width="20.5703125" customWidth="1"/>
    <col min="16135" max="16135" width="22.5703125" customWidth="1"/>
    <col min="16137" max="16137" width="51.7109375" customWidth="1"/>
  </cols>
  <sheetData>
    <row r="1" spans="1:7" ht="29.25" customHeight="1" x14ac:dyDescent="0.25">
      <c r="A1" s="105" t="s">
        <v>76</v>
      </c>
      <c r="B1" s="105"/>
      <c r="C1" s="105"/>
      <c r="D1" s="105"/>
      <c r="E1" s="105"/>
      <c r="F1" s="105"/>
    </row>
    <row r="2" spans="1:7" ht="22.5" customHeight="1" x14ac:dyDescent="0.25">
      <c r="A2" s="143" t="s">
        <v>43</v>
      </c>
      <c r="B2" s="143"/>
      <c r="C2" s="143"/>
      <c r="D2" s="143"/>
      <c r="E2" s="143"/>
      <c r="F2" s="144"/>
      <c r="G2" s="23"/>
    </row>
    <row r="3" spans="1:7" ht="24.75" customHeight="1" x14ac:dyDescent="0.25">
      <c r="A3" s="106" t="s">
        <v>0</v>
      </c>
      <c r="B3" s="106" t="s">
        <v>1</v>
      </c>
      <c r="C3" s="106" t="s">
        <v>2</v>
      </c>
      <c r="D3" s="107" t="s">
        <v>3</v>
      </c>
      <c r="E3" s="107" t="s">
        <v>31</v>
      </c>
      <c r="F3" s="107" t="s">
        <v>32</v>
      </c>
      <c r="G3"/>
    </row>
    <row r="4" spans="1:7" ht="27" customHeight="1" x14ac:dyDescent="0.25">
      <c r="A4" s="106"/>
      <c r="B4" s="106"/>
      <c r="C4" s="106"/>
      <c r="D4" s="107"/>
      <c r="E4" s="107"/>
      <c r="F4" s="107"/>
      <c r="G4"/>
    </row>
    <row r="5" spans="1:7" ht="66" customHeight="1" x14ac:dyDescent="0.25">
      <c r="A5" s="102" t="s">
        <v>68</v>
      </c>
      <c r="B5" s="103"/>
      <c r="C5" s="103"/>
      <c r="D5" s="103"/>
      <c r="E5" s="103"/>
      <c r="F5" s="104"/>
      <c r="G5"/>
    </row>
    <row r="6" spans="1:7" x14ac:dyDescent="0.25">
      <c r="A6" s="26" t="s">
        <v>59</v>
      </c>
      <c r="B6" s="50" t="s">
        <v>4</v>
      </c>
      <c r="C6" s="98" t="s">
        <v>5</v>
      </c>
      <c r="D6" s="99">
        <v>740</v>
      </c>
      <c r="E6" s="100"/>
      <c r="F6" s="101">
        <f>D6*E6</f>
        <v>0</v>
      </c>
      <c r="G6"/>
    </row>
    <row r="7" spans="1:7" x14ac:dyDescent="0.25">
      <c r="A7" s="26" t="s">
        <v>60</v>
      </c>
      <c r="B7" s="50" t="s">
        <v>6</v>
      </c>
      <c r="C7" s="98"/>
      <c r="D7" s="99"/>
      <c r="E7" s="100"/>
      <c r="F7" s="101"/>
      <c r="G7"/>
    </row>
    <row r="8" spans="1:7" x14ac:dyDescent="0.25">
      <c r="A8" s="26" t="s">
        <v>61</v>
      </c>
      <c r="B8" s="51" t="s">
        <v>7</v>
      </c>
      <c r="C8" s="98"/>
      <c r="D8" s="99"/>
      <c r="E8" s="100"/>
      <c r="F8" s="101"/>
      <c r="G8"/>
    </row>
    <row r="9" spans="1:7" x14ac:dyDescent="0.25">
      <c r="A9" s="26" t="s">
        <v>62</v>
      </c>
      <c r="B9" s="51" t="s">
        <v>8</v>
      </c>
      <c r="C9" s="98"/>
      <c r="D9" s="99"/>
      <c r="E9" s="100"/>
      <c r="F9" s="101"/>
      <c r="G9"/>
    </row>
    <row r="10" spans="1:7" x14ac:dyDescent="0.25">
      <c r="A10" s="26" t="s">
        <v>63</v>
      </c>
      <c r="B10" s="50" t="s">
        <v>9</v>
      </c>
      <c r="C10" s="98"/>
      <c r="D10" s="99"/>
      <c r="E10" s="100"/>
      <c r="F10" s="101"/>
      <c r="G10"/>
    </row>
    <row r="11" spans="1:7" ht="16.5" thickBot="1" x14ac:dyDescent="0.3">
      <c r="A11" s="78" t="s">
        <v>21</v>
      </c>
      <c r="B11" s="78"/>
      <c r="C11" s="78"/>
      <c r="D11" s="78"/>
      <c r="E11" s="78"/>
      <c r="F11" s="65">
        <f>SUM(F6)</f>
        <v>0</v>
      </c>
      <c r="G11"/>
    </row>
    <row r="12" spans="1:7" ht="20.25" customHeight="1" x14ac:dyDescent="0.25">
      <c r="A12" s="95" t="s">
        <v>11</v>
      </c>
      <c r="B12" s="81"/>
      <c r="C12" s="81"/>
      <c r="D12" s="81"/>
      <c r="E12" s="81"/>
      <c r="F12" s="82"/>
      <c r="G12"/>
    </row>
    <row r="13" spans="1:7" ht="45.75" customHeight="1" x14ac:dyDescent="0.25">
      <c r="A13" s="92" t="s">
        <v>72</v>
      </c>
      <c r="B13" s="93"/>
      <c r="C13" s="93"/>
      <c r="D13" s="93"/>
      <c r="E13" s="93"/>
      <c r="F13" s="94"/>
      <c r="G13"/>
    </row>
    <row r="14" spans="1:7" ht="18.75" x14ac:dyDescent="0.25">
      <c r="A14" s="26" t="s">
        <v>59</v>
      </c>
      <c r="B14" s="52" t="s">
        <v>12</v>
      </c>
      <c r="C14" s="53" t="s">
        <v>70</v>
      </c>
      <c r="D14" s="54">
        <v>30</v>
      </c>
      <c r="E14" s="70"/>
      <c r="F14" s="63">
        <f>E14*D14</f>
        <v>0</v>
      </c>
      <c r="G14"/>
    </row>
    <row r="15" spans="1:7" ht="18.75" x14ac:dyDescent="0.25">
      <c r="A15" s="26" t="s">
        <v>60</v>
      </c>
      <c r="B15" s="52" t="s">
        <v>24</v>
      </c>
      <c r="C15" s="53" t="s">
        <v>70</v>
      </c>
      <c r="D15" s="54">
        <v>400</v>
      </c>
      <c r="E15" s="70"/>
      <c r="F15" s="63">
        <f t="shared" ref="F15:F16" si="0">E15*D15</f>
        <v>0</v>
      </c>
      <c r="G15"/>
    </row>
    <row r="16" spans="1:7" ht="18.75" x14ac:dyDescent="0.25">
      <c r="A16" s="26" t="s">
        <v>61</v>
      </c>
      <c r="B16" s="50" t="s">
        <v>14</v>
      </c>
      <c r="C16" s="53" t="s">
        <v>70</v>
      </c>
      <c r="D16" s="32">
        <v>100</v>
      </c>
      <c r="E16" s="69"/>
      <c r="F16" s="63">
        <f t="shared" si="0"/>
        <v>0</v>
      </c>
      <c r="G16"/>
    </row>
    <row r="17" spans="1:8" ht="24.75" customHeight="1" x14ac:dyDescent="0.25">
      <c r="A17" s="96" t="s">
        <v>58</v>
      </c>
      <c r="B17" s="96"/>
      <c r="C17" s="96"/>
      <c r="D17" s="96"/>
      <c r="E17" s="96"/>
      <c r="F17" s="97"/>
      <c r="G17"/>
    </row>
    <row r="18" spans="1:8" ht="18.75" x14ac:dyDescent="0.25">
      <c r="A18" s="26" t="s">
        <v>59</v>
      </c>
      <c r="B18" s="55" t="s">
        <v>26</v>
      </c>
      <c r="C18" s="31" t="s">
        <v>70</v>
      </c>
      <c r="D18" s="56">
        <v>10</v>
      </c>
      <c r="E18" s="69"/>
      <c r="F18" s="64">
        <f>E18*D18</f>
        <v>0</v>
      </c>
      <c r="G18"/>
    </row>
    <row r="19" spans="1:8" ht="18.75" x14ac:dyDescent="0.25">
      <c r="A19" s="26" t="s">
        <v>60</v>
      </c>
      <c r="B19" s="68" t="s">
        <v>15</v>
      </c>
      <c r="C19" s="31" t="s">
        <v>70</v>
      </c>
      <c r="D19" s="57">
        <v>20</v>
      </c>
      <c r="E19" s="69"/>
      <c r="F19" s="64">
        <f t="shared" ref="F19:F22" si="1">E19*D19</f>
        <v>0</v>
      </c>
      <c r="G19"/>
    </row>
    <row r="20" spans="1:8" ht="18.75" x14ac:dyDescent="0.25">
      <c r="A20" s="26" t="s">
        <v>61</v>
      </c>
      <c r="B20" s="58" t="s">
        <v>25</v>
      </c>
      <c r="C20" s="53" t="s">
        <v>70</v>
      </c>
      <c r="D20" s="59">
        <v>15</v>
      </c>
      <c r="E20" s="69"/>
      <c r="F20" s="64">
        <f t="shared" si="1"/>
        <v>0</v>
      </c>
      <c r="G20"/>
    </row>
    <row r="21" spans="1:8" ht="18.75" x14ac:dyDescent="0.25">
      <c r="A21" s="26" t="s">
        <v>62</v>
      </c>
      <c r="B21" s="68" t="s">
        <v>27</v>
      </c>
      <c r="C21" s="31" t="s">
        <v>70</v>
      </c>
      <c r="D21" s="57">
        <v>5</v>
      </c>
      <c r="E21" s="69"/>
      <c r="F21" s="64">
        <f t="shared" si="1"/>
        <v>0</v>
      </c>
      <c r="G21"/>
      <c r="H21" s="42"/>
    </row>
    <row r="22" spans="1:8" ht="18.75" x14ac:dyDescent="0.25">
      <c r="A22" s="26" t="s">
        <v>63</v>
      </c>
      <c r="B22" s="60" t="s">
        <v>16</v>
      </c>
      <c r="C22" s="31" t="s">
        <v>70</v>
      </c>
      <c r="D22" s="61">
        <v>10</v>
      </c>
      <c r="E22" s="69"/>
      <c r="F22" s="64">
        <f t="shared" si="1"/>
        <v>0</v>
      </c>
      <c r="G22"/>
      <c r="H22" s="42"/>
    </row>
    <row r="23" spans="1:8" ht="16.5" thickBot="1" x14ac:dyDescent="0.3">
      <c r="A23" s="87" t="s">
        <v>21</v>
      </c>
      <c r="B23" s="80"/>
      <c r="C23" s="80"/>
      <c r="D23" s="80"/>
      <c r="E23" s="88"/>
      <c r="F23" s="65">
        <f>F14+F15+F16+F18+F19+F20+F21+F22</f>
        <v>0</v>
      </c>
      <c r="G23"/>
      <c r="H23" s="42"/>
    </row>
    <row r="24" spans="1:8" ht="20.25" customHeight="1" x14ac:dyDescent="0.25">
      <c r="A24" s="89" t="s">
        <v>17</v>
      </c>
      <c r="B24" s="90"/>
      <c r="C24" s="90"/>
      <c r="D24" s="90"/>
      <c r="E24" s="90"/>
      <c r="F24" s="91"/>
      <c r="G24"/>
    </row>
    <row r="25" spans="1:8" ht="18.75" x14ac:dyDescent="0.25">
      <c r="A25" s="26" t="s">
        <v>59</v>
      </c>
      <c r="B25" s="50" t="s">
        <v>18</v>
      </c>
      <c r="C25" s="31" t="s">
        <v>71</v>
      </c>
      <c r="D25" s="57">
        <v>30</v>
      </c>
      <c r="E25" s="69"/>
      <c r="F25" s="66">
        <f>E25*D25</f>
        <v>0</v>
      </c>
      <c r="G25"/>
    </row>
    <row r="26" spans="1:8" ht="18.75" x14ac:dyDescent="0.25">
      <c r="A26" s="26" t="s">
        <v>60</v>
      </c>
      <c r="B26" s="50" t="s">
        <v>20</v>
      </c>
      <c r="C26" s="31" t="s">
        <v>71</v>
      </c>
      <c r="D26" s="57">
        <v>100</v>
      </c>
      <c r="E26" s="69"/>
      <c r="F26" s="66">
        <f>E26*D26</f>
        <v>0</v>
      </c>
      <c r="G26"/>
    </row>
    <row r="27" spans="1:8" ht="18.75" x14ac:dyDescent="0.25">
      <c r="A27" s="26" t="s">
        <v>60</v>
      </c>
      <c r="B27" s="52" t="s">
        <v>66</v>
      </c>
      <c r="C27" s="53" t="s">
        <v>70</v>
      </c>
      <c r="D27" s="62">
        <v>400</v>
      </c>
      <c r="E27" s="69"/>
      <c r="F27" s="67">
        <f>D27*E27</f>
        <v>0</v>
      </c>
      <c r="G27"/>
    </row>
    <row r="28" spans="1:8" ht="16.5" thickBot="1" x14ac:dyDescent="0.3">
      <c r="A28" s="79" t="s">
        <v>21</v>
      </c>
      <c r="B28" s="80"/>
      <c r="C28" s="80"/>
      <c r="D28" s="80"/>
      <c r="E28" s="80"/>
      <c r="F28" s="65">
        <f>F25+F26+F27</f>
        <v>0</v>
      </c>
      <c r="G28"/>
      <c r="H28" s="42"/>
    </row>
    <row r="29" spans="1:8" x14ac:dyDescent="0.25">
      <c r="A29" s="81" t="s">
        <v>22</v>
      </c>
      <c r="B29" s="81"/>
      <c r="C29" s="81"/>
      <c r="D29" s="81"/>
      <c r="E29" s="81"/>
      <c r="F29" s="82"/>
      <c r="G29"/>
      <c r="H29" s="42"/>
    </row>
    <row r="30" spans="1:8" ht="31.5" x14ac:dyDescent="0.25">
      <c r="A30" t="s">
        <v>59</v>
      </c>
      <c r="B30" s="50" t="s">
        <v>64</v>
      </c>
      <c r="C30" s="31" t="s">
        <v>71</v>
      </c>
      <c r="D30" s="32">
        <v>130</v>
      </c>
      <c r="E30" s="69"/>
      <c r="F30" s="48">
        <f>E30*D30</f>
        <v>0</v>
      </c>
      <c r="G30"/>
    </row>
    <row r="31" spans="1:8" x14ac:dyDescent="0.25">
      <c r="A31" s="83" t="s">
        <v>23</v>
      </c>
      <c r="B31" s="83"/>
      <c r="C31" s="83"/>
      <c r="D31" s="83"/>
      <c r="E31" s="84"/>
      <c r="F31" s="45">
        <f>F30</f>
        <v>0</v>
      </c>
      <c r="G31"/>
    </row>
    <row r="32" spans="1:8" x14ac:dyDescent="0.25">
      <c r="A32" s="85" t="s">
        <v>34</v>
      </c>
      <c r="B32" s="85"/>
      <c r="C32" s="85"/>
      <c r="D32" s="85"/>
      <c r="E32" s="86"/>
      <c r="F32" s="46">
        <f>F11+F23+F28+F31</f>
        <v>0</v>
      </c>
      <c r="G32"/>
      <c r="H32" s="42"/>
    </row>
    <row r="33" spans="1:6" x14ac:dyDescent="0.25">
      <c r="A33" s="72" t="s">
        <v>35</v>
      </c>
      <c r="B33" s="73"/>
      <c r="C33" s="73"/>
      <c r="D33" s="73"/>
      <c r="E33" s="74"/>
      <c r="F33" s="47">
        <f>F32*0.25</f>
        <v>0</v>
      </c>
    </row>
    <row r="34" spans="1:6" x14ac:dyDescent="0.25">
      <c r="A34" s="75" t="s">
        <v>30</v>
      </c>
      <c r="B34" s="76"/>
      <c r="C34" s="76"/>
      <c r="D34" s="76"/>
      <c r="E34" s="77"/>
      <c r="F34" s="47">
        <f>F32+F33</f>
        <v>0</v>
      </c>
    </row>
  </sheetData>
  <mergeCells count="25">
    <mergeCell ref="A1:F1"/>
    <mergeCell ref="A3:A4"/>
    <mergeCell ref="B3:B4"/>
    <mergeCell ref="C3:C4"/>
    <mergeCell ref="D3:D4"/>
    <mergeCell ref="E3:E4"/>
    <mergeCell ref="F3:F4"/>
    <mergeCell ref="A2:F2"/>
    <mergeCell ref="C6:C10"/>
    <mergeCell ref="D6:D10"/>
    <mergeCell ref="E6:E10"/>
    <mergeCell ref="F6:F10"/>
    <mergeCell ref="A5:F5"/>
    <mergeCell ref="A33:E33"/>
    <mergeCell ref="A34:E34"/>
    <mergeCell ref="A11:E11"/>
    <mergeCell ref="A28:E28"/>
    <mergeCell ref="A29:F29"/>
    <mergeCell ref="A31:E31"/>
    <mergeCell ref="A32:E32"/>
    <mergeCell ref="A23:E23"/>
    <mergeCell ref="A24:F24"/>
    <mergeCell ref="A13:F13"/>
    <mergeCell ref="A12:F12"/>
    <mergeCell ref="A17:F17"/>
  </mergeCells>
  <phoneticPr fontId="11" type="noConversion"/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1355F-31EA-4BE4-8318-43B2CAD4A5EC}">
  <sheetPr>
    <pageSetUpPr fitToPage="1"/>
  </sheetPr>
  <dimension ref="A1:H33"/>
  <sheetViews>
    <sheetView workbookViewId="0">
      <selection activeCell="J10" sqref="J10"/>
    </sheetView>
  </sheetViews>
  <sheetFormatPr defaultRowHeight="15" x14ac:dyDescent="0.25"/>
  <cols>
    <col min="1" max="1" width="12" customWidth="1"/>
    <col min="2" max="2" width="68.7109375" customWidth="1"/>
    <col min="3" max="3" width="28.85546875" customWidth="1"/>
    <col min="4" max="4" width="14.7109375" style="16" customWidth="1"/>
    <col min="5" max="5" width="17.7109375" style="16" customWidth="1"/>
    <col min="6" max="6" width="20.5703125" style="16" customWidth="1"/>
    <col min="7" max="7" width="12" style="16" customWidth="1"/>
    <col min="8" max="8" width="12" bestFit="1" customWidth="1"/>
    <col min="9" max="9" width="12.42578125" customWidth="1"/>
    <col min="257" max="257" width="12" customWidth="1"/>
    <col min="258" max="258" width="68.7109375" customWidth="1"/>
    <col min="259" max="259" width="28.85546875" customWidth="1"/>
    <col min="260" max="261" width="14.7109375" customWidth="1"/>
    <col min="262" max="262" width="20.5703125" customWidth="1"/>
    <col min="263" max="263" width="22.5703125" customWidth="1"/>
    <col min="265" max="265" width="51.7109375" customWidth="1"/>
    <col min="513" max="513" width="12" customWidth="1"/>
    <col min="514" max="514" width="68.7109375" customWidth="1"/>
    <col min="515" max="515" width="28.85546875" customWidth="1"/>
    <col min="516" max="517" width="14.7109375" customWidth="1"/>
    <col min="518" max="518" width="20.5703125" customWidth="1"/>
    <col min="519" max="519" width="22.5703125" customWidth="1"/>
    <col min="521" max="521" width="51.7109375" customWidth="1"/>
    <col min="769" max="769" width="12" customWidth="1"/>
    <col min="770" max="770" width="68.7109375" customWidth="1"/>
    <col min="771" max="771" width="28.85546875" customWidth="1"/>
    <col min="772" max="773" width="14.7109375" customWidth="1"/>
    <col min="774" max="774" width="20.5703125" customWidth="1"/>
    <col min="775" max="775" width="22.5703125" customWidth="1"/>
    <col min="777" max="777" width="51.7109375" customWidth="1"/>
    <col min="1025" max="1025" width="12" customWidth="1"/>
    <col min="1026" max="1026" width="68.7109375" customWidth="1"/>
    <col min="1027" max="1027" width="28.85546875" customWidth="1"/>
    <col min="1028" max="1029" width="14.7109375" customWidth="1"/>
    <col min="1030" max="1030" width="20.5703125" customWidth="1"/>
    <col min="1031" max="1031" width="22.5703125" customWidth="1"/>
    <col min="1033" max="1033" width="51.7109375" customWidth="1"/>
    <col min="1281" max="1281" width="12" customWidth="1"/>
    <col min="1282" max="1282" width="68.7109375" customWidth="1"/>
    <col min="1283" max="1283" width="28.85546875" customWidth="1"/>
    <col min="1284" max="1285" width="14.7109375" customWidth="1"/>
    <col min="1286" max="1286" width="20.5703125" customWidth="1"/>
    <col min="1287" max="1287" width="22.5703125" customWidth="1"/>
    <col min="1289" max="1289" width="51.7109375" customWidth="1"/>
    <col min="1537" max="1537" width="12" customWidth="1"/>
    <col min="1538" max="1538" width="68.7109375" customWidth="1"/>
    <col min="1539" max="1539" width="28.85546875" customWidth="1"/>
    <col min="1540" max="1541" width="14.7109375" customWidth="1"/>
    <col min="1542" max="1542" width="20.5703125" customWidth="1"/>
    <col min="1543" max="1543" width="22.5703125" customWidth="1"/>
    <col min="1545" max="1545" width="51.7109375" customWidth="1"/>
    <col min="1793" max="1793" width="12" customWidth="1"/>
    <col min="1794" max="1794" width="68.7109375" customWidth="1"/>
    <col min="1795" max="1795" width="28.85546875" customWidth="1"/>
    <col min="1796" max="1797" width="14.7109375" customWidth="1"/>
    <col min="1798" max="1798" width="20.5703125" customWidth="1"/>
    <col min="1799" max="1799" width="22.5703125" customWidth="1"/>
    <col min="1801" max="1801" width="51.7109375" customWidth="1"/>
    <col min="2049" max="2049" width="12" customWidth="1"/>
    <col min="2050" max="2050" width="68.7109375" customWidth="1"/>
    <col min="2051" max="2051" width="28.85546875" customWidth="1"/>
    <col min="2052" max="2053" width="14.7109375" customWidth="1"/>
    <col min="2054" max="2054" width="20.5703125" customWidth="1"/>
    <col min="2055" max="2055" width="22.5703125" customWidth="1"/>
    <col min="2057" max="2057" width="51.7109375" customWidth="1"/>
    <col min="2305" max="2305" width="12" customWidth="1"/>
    <col min="2306" max="2306" width="68.7109375" customWidth="1"/>
    <col min="2307" max="2307" width="28.85546875" customWidth="1"/>
    <col min="2308" max="2309" width="14.7109375" customWidth="1"/>
    <col min="2310" max="2310" width="20.5703125" customWidth="1"/>
    <col min="2311" max="2311" width="22.5703125" customWidth="1"/>
    <col min="2313" max="2313" width="51.7109375" customWidth="1"/>
    <col min="2561" max="2561" width="12" customWidth="1"/>
    <col min="2562" max="2562" width="68.7109375" customWidth="1"/>
    <col min="2563" max="2563" width="28.85546875" customWidth="1"/>
    <col min="2564" max="2565" width="14.7109375" customWidth="1"/>
    <col min="2566" max="2566" width="20.5703125" customWidth="1"/>
    <col min="2567" max="2567" width="22.5703125" customWidth="1"/>
    <col min="2569" max="2569" width="51.7109375" customWidth="1"/>
    <col min="2817" max="2817" width="12" customWidth="1"/>
    <col min="2818" max="2818" width="68.7109375" customWidth="1"/>
    <col min="2819" max="2819" width="28.85546875" customWidth="1"/>
    <col min="2820" max="2821" width="14.7109375" customWidth="1"/>
    <col min="2822" max="2822" width="20.5703125" customWidth="1"/>
    <col min="2823" max="2823" width="22.5703125" customWidth="1"/>
    <col min="2825" max="2825" width="51.7109375" customWidth="1"/>
    <col min="3073" max="3073" width="12" customWidth="1"/>
    <col min="3074" max="3074" width="68.7109375" customWidth="1"/>
    <col min="3075" max="3075" width="28.85546875" customWidth="1"/>
    <col min="3076" max="3077" width="14.7109375" customWidth="1"/>
    <col min="3078" max="3078" width="20.5703125" customWidth="1"/>
    <col min="3079" max="3079" width="22.5703125" customWidth="1"/>
    <col min="3081" max="3081" width="51.7109375" customWidth="1"/>
    <col min="3329" max="3329" width="12" customWidth="1"/>
    <col min="3330" max="3330" width="68.7109375" customWidth="1"/>
    <col min="3331" max="3331" width="28.85546875" customWidth="1"/>
    <col min="3332" max="3333" width="14.7109375" customWidth="1"/>
    <col min="3334" max="3334" width="20.5703125" customWidth="1"/>
    <col min="3335" max="3335" width="22.5703125" customWidth="1"/>
    <col min="3337" max="3337" width="51.7109375" customWidth="1"/>
    <col min="3585" max="3585" width="12" customWidth="1"/>
    <col min="3586" max="3586" width="68.7109375" customWidth="1"/>
    <col min="3587" max="3587" width="28.85546875" customWidth="1"/>
    <col min="3588" max="3589" width="14.7109375" customWidth="1"/>
    <col min="3590" max="3590" width="20.5703125" customWidth="1"/>
    <col min="3591" max="3591" width="22.5703125" customWidth="1"/>
    <col min="3593" max="3593" width="51.7109375" customWidth="1"/>
    <col min="3841" max="3841" width="12" customWidth="1"/>
    <col min="3842" max="3842" width="68.7109375" customWidth="1"/>
    <col min="3843" max="3843" width="28.85546875" customWidth="1"/>
    <col min="3844" max="3845" width="14.7109375" customWidth="1"/>
    <col min="3846" max="3846" width="20.5703125" customWidth="1"/>
    <col min="3847" max="3847" width="22.5703125" customWidth="1"/>
    <col min="3849" max="3849" width="51.7109375" customWidth="1"/>
    <col min="4097" max="4097" width="12" customWidth="1"/>
    <col min="4098" max="4098" width="68.7109375" customWidth="1"/>
    <col min="4099" max="4099" width="28.85546875" customWidth="1"/>
    <col min="4100" max="4101" width="14.7109375" customWidth="1"/>
    <col min="4102" max="4102" width="20.5703125" customWidth="1"/>
    <col min="4103" max="4103" width="22.5703125" customWidth="1"/>
    <col min="4105" max="4105" width="51.7109375" customWidth="1"/>
    <col min="4353" max="4353" width="12" customWidth="1"/>
    <col min="4354" max="4354" width="68.7109375" customWidth="1"/>
    <col min="4355" max="4355" width="28.85546875" customWidth="1"/>
    <col min="4356" max="4357" width="14.7109375" customWidth="1"/>
    <col min="4358" max="4358" width="20.5703125" customWidth="1"/>
    <col min="4359" max="4359" width="22.5703125" customWidth="1"/>
    <col min="4361" max="4361" width="51.7109375" customWidth="1"/>
    <col min="4609" max="4609" width="12" customWidth="1"/>
    <col min="4610" max="4610" width="68.7109375" customWidth="1"/>
    <col min="4611" max="4611" width="28.85546875" customWidth="1"/>
    <col min="4612" max="4613" width="14.7109375" customWidth="1"/>
    <col min="4614" max="4614" width="20.5703125" customWidth="1"/>
    <col min="4615" max="4615" width="22.5703125" customWidth="1"/>
    <col min="4617" max="4617" width="51.7109375" customWidth="1"/>
    <col min="4865" max="4865" width="12" customWidth="1"/>
    <col min="4866" max="4866" width="68.7109375" customWidth="1"/>
    <col min="4867" max="4867" width="28.85546875" customWidth="1"/>
    <col min="4868" max="4869" width="14.7109375" customWidth="1"/>
    <col min="4870" max="4870" width="20.5703125" customWidth="1"/>
    <col min="4871" max="4871" width="22.5703125" customWidth="1"/>
    <col min="4873" max="4873" width="51.7109375" customWidth="1"/>
    <col min="5121" max="5121" width="12" customWidth="1"/>
    <col min="5122" max="5122" width="68.7109375" customWidth="1"/>
    <col min="5123" max="5123" width="28.85546875" customWidth="1"/>
    <col min="5124" max="5125" width="14.7109375" customWidth="1"/>
    <col min="5126" max="5126" width="20.5703125" customWidth="1"/>
    <col min="5127" max="5127" width="22.5703125" customWidth="1"/>
    <col min="5129" max="5129" width="51.7109375" customWidth="1"/>
    <col min="5377" max="5377" width="12" customWidth="1"/>
    <col min="5378" max="5378" width="68.7109375" customWidth="1"/>
    <col min="5379" max="5379" width="28.85546875" customWidth="1"/>
    <col min="5380" max="5381" width="14.7109375" customWidth="1"/>
    <col min="5382" max="5382" width="20.5703125" customWidth="1"/>
    <col min="5383" max="5383" width="22.5703125" customWidth="1"/>
    <col min="5385" max="5385" width="51.7109375" customWidth="1"/>
    <col min="5633" max="5633" width="12" customWidth="1"/>
    <col min="5634" max="5634" width="68.7109375" customWidth="1"/>
    <col min="5635" max="5635" width="28.85546875" customWidth="1"/>
    <col min="5636" max="5637" width="14.7109375" customWidth="1"/>
    <col min="5638" max="5638" width="20.5703125" customWidth="1"/>
    <col min="5639" max="5639" width="22.5703125" customWidth="1"/>
    <col min="5641" max="5641" width="51.7109375" customWidth="1"/>
    <col min="5889" max="5889" width="12" customWidth="1"/>
    <col min="5890" max="5890" width="68.7109375" customWidth="1"/>
    <col min="5891" max="5891" width="28.85546875" customWidth="1"/>
    <col min="5892" max="5893" width="14.7109375" customWidth="1"/>
    <col min="5894" max="5894" width="20.5703125" customWidth="1"/>
    <col min="5895" max="5895" width="22.5703125" customWidth="1"/>
    <col min="5897" max="5897" width="51.7109375" customWidth="1"/>
    <col min="6145" max="6145" width="12" customWidth="1"/>
    <col min="6146" max="6146" width="68.7109375" customWidth="1"/>
    <col min="6147" max="6147" width="28.85546875" customWidth="1"/>
    <col min="6148" max="6149" width="14.7109375" customWidth="1"/>
    <col min="6150" max="6150" width="20.5703125" customWidth="1"/>
    <col min="6151" max="6151" width="22.5703125" customWidth="1"/>
    <col min="6153" max="6153" width="51.7109375" customWidth="1"/>
    <col min="6401" max="6401" width="12" customWidth="1"/>
    <col min="6402" max="6402" width="68.7109375" customWidth="1"/>
    <col min="6403" max="6403" width="28.85546875" customWidth="1"/>
    <col min="6404" max="6405" width="14.7109375" customWidth="1"/>
    <col min="6406" max="6406" width="20.5703125" customWidth="1"/>
    <col min="6407" max="6407" width="22.5703125" customWidth="1"/>
    <col min="6409" max="6409" width="51.7109375" customWidth="1"/>
    <col min="6657" max="6657" width="12" customWidth="1"/>
    <col min="6658" max="6658" width="68.7109375" customWidth="1"/>
    <col min="6659" max="6659" width="28.85546875" customWidth="1"/>
    <col min="6660" max="6661" width="14.7109375" customWidth="1"/>
    <col min="6662" max="6662" width="20.5703125" customWidth="1"/>
    <col min="6663" max="6663" width="22.5703125" customWidth="1"/>
    <col min="6665" max="6665" width="51.7109375" customWidth="1"/>
    <col min="6913" max="6913" width="12" customWidth="1"/>
    <col min="6914" max="6914" width="68.7109375" customWidth="1"/>
    <col min="6915" max="6915" width="28.85546875" customWidth="1"/>
    <col min="6916" max="6917" width="14.7109375" customWidth="1"/>
    <col min="6918" max="6918" width="20.5703125" customWidth="1"/>
    <col min="6919" max="6919" width="22.5703125" customWidth="1"/>
    <col min="6921" max="6921" width="51.7109375" customWidth="1"/>
    <col min="7169" max="7169" width="12" customWidth="1"/>
    <col min="7170" max="7170" width="68.7109375" customWidth="1"/>
    <col min="7171" max="7171" width="28.85546875" customWidth="1"/>
    <col min="7172" max="7173" width="14.7109375" customWidth="1"/>
    <col min="7174" max="7174" width="20.5703125" customWidth="1"/>
    <col min="7175" max="7175" width="22.5703125" customWidth="1"/>
    <col min="7177" max="7177" width="51.7109375" customWidth="1"/>
    <col min="7425" max="7425" width="12" customWidth="1"/>
    <col min="7426" max="7426" width="68.7109375" customWidth="1"/>
    <col min="7427" max="7427" width="28.85546875" customWidth="1"/>
    <col min="7428" max="7429" width="14.7109375" customWidth="1"/>
    <col min="7430" max="7430" width="20.5703125" customWidth="1"/>
    <col min="7431" max="7431" width="22.5703125" customWidth="1"/>
    <col min="7433" max="7433" width="51.7109375" customWidth="1"/>
    <col min="7681" max="7681" width="12" customWidth="1"/>
    <col min="7682" max="7682" width="68.7109375" customWidth="1"/>
    <col min="7683" max="7683" width="28.85546875" customWidth="1"/>
    <col min="7684" max="7685" width="14.7109375" customWidth="1"/>
    <col min="7686" max="7686" width="20.5703125" customWidth="1"/>
    <col min="7687" max="7687" width="22.5703125" customWidth="1"/>
    <col min="7689" max="7689" width="51.7109375" customWidth="1"/>
    <col min="7937" max="7937" width="12" customWidth="1"/>
    <col min="7938" max="7938" width="68.7109375" customWidth="1"/>
    <col min="7939" max="7939" width="28.85546875" customWidth="1"/>
    <col min="7940" max="7941" width="14.7109375" customWidth="1"/>
    <col min="7942" max="7942" width="20.5703125" customWidth="1"/>
    <col min="7943" max="7943" width="22.5703125" customWidth="1"/>
    <col min="7945" max="7945" width="51.7109375" customWidth="1"/>
    <col min="8193" max="8193" width="12" customWidth="1"/>
    <col min="8194" max="8194" width="68.7109375" customWidth="1"/>
    <col min="8195" max="8195" width="28.85546875" customWidth="1"/>
    <col min="8196" max="8197" width="14.7109375" customWidth="1"/>
    <col min="8198" max="8198" width="20.5703125" customWidth="1"/>
    <col min="8199" max="8199" width="22.5703125" customWidth="1"/>
    <col min="8201" max="8201" width="51.7109375" customWidth="1"/>
    <col min="8449" max="8449" width="12" customWidth="1"/>
    <col min="8450" max="8450" width="68.7109375" customWidth="1"/>
    <col min="8451" max="8451" width="28.85546875" customWidth="1"/>
    <col min="8452" max="8453" width="14.7109375" customWidth="1"/>
    <col min="8454" max="8454" width="20.5703125" customWidth="1"/>
    <col min="8455" max="8455" width="22.5703125" customWidth="1"/>
    <col min="8457" max="8457" width="51.7109375" customWidth="1"/>
    <col min="8705" max="8705" width="12" customWidth="1"/>
    <col min="8706" max="8706" width="68.7109375" customWidth="1"/>
    <col min="8707" max="8707" width="28.85546875" customWidth="1"/>
    <col min="8708" max="8709" width="14.7109375" customWidth="1"/>
    <col min="8710" max="8710" width="20.5703125" customWidth="1"/>
    <col min="8711" max="8711" width="22.5703125" customWidth="1"/>
    <col min="8713" max="8713" width="51.7109375" customWidth="1"/>
    <col min="8961" max="8961" width="12" customWidth="1"/>
    <col min="8962" max="8962" width="68.7109375" customWidth="1"/>
    <col min="8963" max="8963" width="28.85546875" customWidth="1"/>
    <col min="8964" max="8965" width="14.7109375" customWidth="1"/>
    <col min="8966" max="8966" width="20.5703125" customWidth="1"/>
    <col min="8967" max="8967" width="22.5703125" customWidth="1"/>
    <col min="8969" max="8969" width="51.7109375" customWidth="1"/>
    <col min="9217" max="9217" width="12" customWidth="1"/>
    <col min="9218" max="9218" width="68.7109375" customWidth="1"/>
    <col min="9219" max="9219" width="28.85546875" customWidth="1"/>
    <col min="9220" max="9221" width="14.7109375" customWidth="1"/>
    <col min="9222" max="9222" width="20.5703125" customWidth="1"/>
    <col min="9223" max="9223" width="22.5703125" customWidth="1"/>
    <col min="9225" max="9225" width="51.7109375" customWidth="1"/>
    <col min="9473" max="9473" width="12" customWidth="1"/>
    <col min="9474" max="9474" width="68.7109375" customWidth="1"/>
    <col min="9475" max="9475" width="28.85546875" customWidth="1"/>
    <col min="9476" max="9477" width="14.7109375" customWidth="1"/>
    <col min="9478" max="9478" width="20.5703125" customWidth="1"/>
    <col min="9479" max="9479" width="22.5703125" customWidth="1"/>
    <col min="9481" max="9481" width="51.7109375" customWidth="1"/>
    <col min="9729" max="9729" width="12" customWidth="1"/>
    <col min="9730" max="9730" width="68.7109375" customWidth="1"/>
    <col min="9731" max="9731" width="28.85546875" customWidth="1"/>
    <col min="9732" max="9733" width="14.7109375" customWidth="1"/>
    <col min="9734" max="9734" width="20.5703125" customWidth="1"/>
    <col min="9735" max="9735" width="22.5703125" customWidth="1"/>
    <col min="9737" max="9737" width="51.7109375" customWidth="1"/>
    <col min="9985" max="9985" width="12" customWidth="1"/>
    <col min="9986" max="9986" width="68.7109375" customWidth="1"/>
    <col min="9987" max="9987" width="28.85546875" customWidth="1"/>
    <col min="9988" max="9989" width="14.7109375" customWidth="1"/>
    <col min="9990" max="9990" width="20.5703125" customWidth="1"/>
    <col min="9991" max="9991" width="22.5703125" customWidth="1"/>
    <col min="9993" max="9993" width="51.7109375" customWidth="1"/>
    <col min="10241" max="10241" width="12" customWidth="1"/>
    <col min="10242" max="10242" width="68.7109375" customWidth="1"/>
    <col min="10243" max="10243" width="28.85546875" customWidth="1"/>
    <col min="10244" max="10245" width="14.7109375" customWidth="1"/>
    <col min="10246" max="10246" width="20.5703125" customWidth="1"/>
    <col min="10247" max="10247" width="22.5703125" customWidth="1"/>
    <col min="10249" max="10249" width="51.7109375" customWidth="1"/>
    <col min="10497" max="10497" width="12" customWidth="1"/>
    <col min="10498" max="10498" width="68.7109375" customWidth="1"/>
    <col min="10499" max="10499" width="28.85546875" customWidth="1"/>
    <col min="10500" max="10501" width="14.7109375" customWidth="1"/>
    <col min="10502" max="10502" width="20.5703125" customWidth="1"/>
    <col min="10503" max="10503" width="22.5703125" customWidth="1"/>
    <col min="10505" max="10505" width="51.7109375" customWidth="1"/>
    <col min="10753" max="10753" width="12" customWidth="1"/>
    <col min="10754" max="10754" width="68.7109375" customWidth="1"/>
    <col min="10755" max="10755" width="28.85546875" customWidth="1"/>
    <col min="10756" max="10757" width="14.7109375" customWidth="1"/>
    <col min="10758" max="10758" width="20.5703125" customWidth="1"/>
    <col min="10759" max="10759" width="22.5703125" customWidth="1"/>
    <col min="10761" max="10761" width="51.7109375" customWidth="1"/>
    <col min="11009" max="11009" width="12" customWidth="1"/>
    <col min="11010" max="11010" width="68.7109375" customWidth="1"/>
    <col min="11011" max="11011" width="28.85546875" customWidth="1"/>
    <col min="11012" max="11013" width="14.7109375" customWidth="1"/>
    <col min="11014" max="11014" width="20.5703125" customWidth="1"/>
    <col min="11015" max="11015" width="22.5703125" customWidth="1"/>
    <col min="11017" max="11017" width="51.7109375" customWidth="1"/>
    <col min="11265" max="11265" width="12" customWidth="1"/>
    <col min="11266" max="11266" width="68.7109375" customWidth="1"/>
    <col min="11267" max="11267" width="28.85546875" customWidth="1"/>
    <col min="11268" max="11269" width="14.7109375" customWidth="1"/>
    <col min="11270" max="11270" width="20.5703125" customWidth="1"/>
    <col min="11271" max="11271" width="22.5703125" customWidth="1"/>
    <col min="11273" max="11273" width="51.7109375" customWidth="1"/>
    <col min="11521" max="11521" width="12" customWidth="1"/>
    <col min="11522" max="11522" width="68.7109375" customWidth="1"/>
    <col min="11523" max="11523" width="28.85546875" customWidth="1"/>
    <col min="11524" max="11525" width="14.7109375" customWidth="1"/>
    <col min="11526" max="11526" width="20.5703125" customWidth="1"/>
    <col min="11527" max="11527" width="22.5703125" customWidth="1"/>
    <col min="11529" max="11529" width="51.7109375" customWidth="1"/>
    <col min="11777" max="11777" width="12" customWidth="1"/>
    <col min="11778" max="11778" width="68.7109375" customWidth="1"/>
    <col min="11779" max="11779" width="28.85546875" customWidth="1"/>
    <col min="11780" max="11781" width="14.7109375" customWidth="1"/>
    <col min="11782" max="11782" width="20.5703125" customWidth="1"/>
    <col min="11783" max="11783" width="22.5703125" customWidth="1"/>
    <col min="11785" max="11785" width="51.7109375" customWidth="1"/>
    <col min="12033" max="12033" width="12" customWidth="1"/>
    <col min="12034" max="12034" width="68.7109375" customWidth="1"/>
    <col min="12035" max="12035" width="28.85546875" customWidth="1"/>
    <col min="12036" max="12037" width="14.7109375" customWidth="1"/>
    <col min="12038" max="12038" width="20.5703125" customWidth="1"/>
    <col min="12039" max="12039" width="22.5703125" customWidth="1"/>
    <col min="12041" max="12041" width="51.7109375" customWidth="1"/>
    <col min="12289" max="12289" width="12" customWidth="1"/>
    <col min="12290" max="12290" width="68.7109375" customWidth="1"/>
    <col min="12291" max="12291" width="28.85546875" customWidth="1"/>
    <col min="12292" max="12293" width="14.7109375" customWidth="1"/>
    <col min="12294" max="12294" width="20.5703125" customWidth="1"/>
    <col min="12295" max="12295" width="22.5703125" customWidth="1"/>
    <col min="12297" max="12297" width="51.7109375" customWidth="1"/>
    <col min="12545" max="12545" width="12" customWidth="1"/>
    <col min="12546" max="12546" width="68.7109375" customWidth="1"/>
    <col min="12547" max="12547" width="28.85546875" customWidth="1"/>
    <col min="12548" max="12549" width="14.7109375" customWidth="1"/>
    <col min="12550" max="12550" width="20.5703125" customWidth="1"/>
    <col min="12551" max="12551" width="22.5703125" customWidth="1"/>
    <col min="12553" max="12553" width="51.7109375" customWidth="1"/>
    <col min="12801" max="12801" width="12" customWidth="1"/>
    <col min="12802" max="12802" width="68.7109375" customWidth="1"/>
    <col min="12803" max="12803" width="28.85546875" customWidth="1"/>
    <col min="12804" max="12805" width="14.7109375" customWidth="1"/>
    <col min="12806" max="12806" width="20.5703125" customWidth="1"/>
    <col min="12807" max="12807" width="22.5703125" customWidth="1"/>
    <col min="12809" max="12809" width="51.7109375" customWidth="1"/>
    <col min="13057" max="13057" width="12" customWidth="1"/>
    <col min="13058" max="13058" width="68.7109375" customWidth="1"/>
    <col min="13059" max="13059" width="28.85546875" customWidth="1"/>
    <col min="13060" max="13061" width="14.7109375" customWidth="1"/>
    <col min="13062" max="13062" width="20.5703125" customWidth="1"/>
    <col min="13063" max="13063" width="22.5703125" customWidth="1"/>
    <col min="13065" max="13065" width="51.7109375" customWidth="1"/>
    <col min="13313" max="13313" width="12" customWidth="1"/>
    <col min="13314" max="13314" width="68.7109375" customWidth="1"/>
    <col min="13315" max="13315" width="28.85546875" customWidth="1"/>
    <col min="13316" max="13317" width="14.7109375" customWidth="1"/>
    <col min="13318" max="13318" width="20.5703125" customWidth="1"/>
    <col min="13319" max="13319" width="22.5703125" customWidth="1"/>
    <col min="13321" max="13321" width="51.7109375" customWidth="1"/>
    <col min="13569" max="13569" width="12" customWidth="1"/>
    <col min="13570" max="13570" width="68.7109375" customWidth="1"/>
    <col min="13571" max="13571" width="28.85546875" customWidth="1"/>
    <col min="13572" max="13573" width="14.7109375" customWidth="1"/>
    <col min="13574" max="13574" width="20.5703125" customWidth="1"/>
    <col min="13575" max="13575" width="22.5703125" customWidth="1"/>
    <col min="13577" max="13577" width="51.7109375" customWidth="1"/>
    <col min="13825" max="13825" width="12" customWidth="1"/>
    <col min="13826" max="13826" width="68.7109375" customWidth="1"/>
    <col min="13827" max="13827" width="28.85546875" customWidth="1"/>
    <col min="13828" max="13829" width="14.7109375" customWidth="1"/>
    <col min="13830" max="13830" width="20.5703125" customWidth="1"/>
    <col min="13831" max="13831" width="22.5703125" customWidth="1"/>
    <col min="13833" max="13833" width="51.7109375" customWidth="1"/>
    <col min="14081" max="14081" width="12" customWidth="1"/>
    <col min="14082" max="14082" width="68.7109375" customWidth="1"/>
    <col min="14083" max="14083" width="28.85546875" customWidth="1"/>
    <col min="14084" max="14085" width="14.7109375" customWidth="1"/>
    <col min="14086" max="14086" width="20.5703125" customWidth="1"/>
    <col min="14087" max="14087" width="22.5703125" customWidth="1"/>
    <col min="14089" max="14089" width="51.7109375" customWidth="1"/>
    <col min="14337" max="14337" width="12" customWidth="1"/>
    <col min="14338" max="14338" width="68.7109375" customWidth="1"/>
    <col min="14339" max="14339" width="28.85546875" customWidth="1"/>
    <col min="14340" max="14341" width="14.7109375" customWidth="1"/>
    <col min="14342" max="14342" width="20.5703125" customWidth="1"/>
    <col min="14343" max="14343" width="22.5703125" customWidth="1"/>
    <col min="14345" max="14345" width="51.7109375" customWidth="1"/>
    <col min="14593" max="14593" width="12" customWidth="1"/>
    <col min="14594" max="14594" width="68.7109375" customWidth="1"/>
    <col min="14595" max="14595" width="28.85546875" customWidth="1"/>
    <col min="14596" max="14597" width="14.7109375" customWidth="1"/>
    <col min="14598" max="14598" width="20.5703125" customWidth="1"/>
    <col min="14599" max="14599" width="22.5703125" customWidth="1"/>
    <col min="14601" max="14601" width="51.7109375" customWidth="1"/>
    <col min="14849" max="14849" width="12" customWidth="1"/>
    <col min="14850" max="14850" width="68.7109375" customWidth="1"/>
    <col min="14851" max="14851" width="28.85546875" customWidth="1"/>
    <col min="14852" max="14853" width="14.7109375" customWidth="1"/>
    <col min="14854" max="14854" width="20.5703125" customWidth="1"/>
    <col min="14855" max="14855" width="22.5703125" customWidth="1"/>
    <col min="14857" max="14857" width="51.7109375" customWidth="1"/>
    <col min="15105" max="15105" width="12" customWidth="1"/>
    <col min="15106" max="15106" width="68.7109375" customWidth="1"/>
    <col min="15107" max="15107" width="28.85546875" customWidth="1"/>
    <col min="15108" max="15109" width="14.7109375" customWidth="1"/>
    <col min="15110" max="15110" width="20.5703125" customWidth="1"/>
    <col min="15111" max="15111" width="22.5703125" customWidth="1"/>
    <col min="15113" max="15113" width="51.7109375" customWidth="1"/>
    <col min="15361" max="15361" width="12" customWidth="1"/>
    <col min="15362" max="15362" width="68.7109375" customWidth="1"/>
    <col min="15363" max="15363" width="28.85546875" customWidth="1"/>
    <col min="15364" max="15365" width="14.7109375" customWidth="1"/>
    <col min="15366" max="15366" width="20.5703125" customWidth="1"/>
    <col min="15367" max="15367" width="22.5703125" customWidth="1"/>
    <col min="15369" max="15369" width="51.7109375" customWidth="1"/>
    <col min="15617" max="15617" width="12" customWidth="1"/>
    <col min="15618" max="15618" width="68.7109375" customWidth="1"/>
    <col min="15619" max="15619" width="28.85546875" customWidth="1"/>
    <col min="15620" max="15621" width="14.7109375" customWidth="1"/>
    <col min="15622" max="15622" width="20.5703125" customWidth="1"/>
    <col min="15623" max="15623" width="22.5703125" customWidth="1"/>
    <col min="15625" max="15625" width="51.7109375" customWidth="1"/>
    <col min="15873" max="15873" width="12" customWidth="1"/>
    <col min="15874" max="15874" width="68.7109375" customWidth="1"/>
    <col min="15875" max="15875" width="28.85546875" customWidth="1"/>
    <col min="15876" max="15877" width="14.7109375" customWidth="1"/>
    <col min="15878" max="15878" width="20.5703125" customWidth="1"/>
    <col min="15879" max="15879" width="22.5703125" customWidth="1"/>
    <col min="15881" max="15881" width="51.7109375" customWidth="1"/>
    <col min="16129" max="16129" width="12" customWidth="1"/>
    <col min="16130" max="16130" width="68.7109375" customWidth="1"/>
    <col min="16131" max="16131" width="28.85546875" customWidth="1"/>
    <col min="16132" max="16133" width="14.7109375" customWidth="1"/>
    <col min="16134" max="16134" width="20.5703125" customWidth="1"/>
    <col min="16135" max="16135" width="22.5703125" customWidth="1"/>
    <col min="16137" max="16137" width="51.7109375" customWidth="1"/>
  </cols>
  <sheetData>
    <row r="1" spans="1:8" ht="24.75" customHeight="1" x14ac:dyDescent="0.25">
      <c r="A1" s="105" t="s">
        <v>76</v>
      </c>
      <c r="B1" s="105"/>
      <c r="C1" s="105"/>
      <c r="D1" s="105"/>
      <c r="E1" s="105"/>
      <c r="F1" s="105"/>
    </row>
    <row r="2" spans="1:8" ht="24.75" customHeight="1" x14ac:dyDescent="0.25">
      <c r="A2" s="145" t="s">
        <v>44</v>
      </c>
      <c r="B2" s="145"/>
      <c r="C2" s="145"/>
      <c r="D2" s="145"/>
      <c r="E2" s="145"/>
      <c r="F2" s="146"/>
      <c r="G2" s="17"/>
    </row>
    <row r="3" spans="1:8" ht="16.5" customHeight="1" x14ac:dyDescent="0.25">
      <c r="A3" s="110" t="s">
        <v>0</v>
      </c>
      <c r="B3" s="110" t="s">
        <v>1</v>
      </c>
      <c r="C3" s="110" t="s">
        <v>2</v>
      </c>
      <c r="D3" s="111" t="s">
        <v>3</v>
      </c>
      <c r="E3" s="112" t="s">
        <v>31</v>
      </c>
      <c r="F3" s="112" t="s">
        <v>32</v>
      </c>
      <c r="G3"/>
    </row>
    <row r="4" spans="1:8" ht="23.25" customHeight="1" x14ac:dyDescent="0.25">
      <c r="A4" s="110"/>
      <c r="B4" s="110"/>
      <c r="C4" s="110"/>
      <c r="D4" s="111"/>
      <c r="E4" s="112"/>
      <c r="F4" s="112"/>
      <c r="G4"/>
    </row>
    <row r="5" spans="1:8" ht="49.5" customHeight="1" x14ac:dyDescent="0.25">
      <c r="A5" s="118" t="s">
        <v>69</v>
      </c>
      <c r="B5" s="119"/>
      <c r="C5" s="119"/>
      <c r="D5" s="119"/>
      <c r="E5" s="119"/>
      <c r="F5" s="120"/>
      <c r="G5"/>
    </row>
    <row r="6" spans="1:8" ht="15.75" x14ac:dyDescent="0.25">
      <c r="A6" s="26" t="s">
        <v>59</v>
      </c>
      <c r="B6" s="27" t="s">
        <v>4</v>
      </c>
      <c r="C6" s="113" t="s">
        <v>13</v>
      </c>
      <c r="D6" s="114">
        <v>299</v>
      </c>
      <c r="E6" s="115"/>
      <c r="F6" s="116">
        <f>D6*E6</f>
        <v>0</v>
      </c>
      <c r="G6"/>
    </row>
    <row r="7" spans="1:8" ht="15.75" x14ac:dyDescent="0.25">
      <c r="A7" s="26" t="s">
        <v>60</v>
      </c>
      <c r="B7" s="27" t="s">
        <v>6</v>
      </c>
      <c r="C7" s="113"/>
      <c r="D7" s="114"/>
      <c r="E7" s="115"/>
      <c r="F7" s="116"/>
      <c r="G7"/>
    </row>
    <row r="8" spans="1:8" ht="15.75" x14ac:dyDescent="0.25">
      <c r="A8" s="26" t="s">
        <v>61</v>
      </c>
      <c r="B8" s="28" t="s">
        <v>7</v>
      </c>
      <c r="C8" s="113"/>
      <c r="D8" s="114"/>
      <c r="E8" s="115"/>
      <c r="F8" s="116"/>
      <c r="G8"/>
    </row>
    <row r="9" spans="1:8" ht="15.75" x14ac:dyDescent="0.25">
      <c r="A9" s="26" t="s">
        <v>62</v>
      </c>
      <c r="B9" s="28" t="s">
        <v>8</v>
      </c>
      <c r="C9" s="113"/>
      <c r="D9" s="114"/>
      <c r="E9" s="115"/>
      <c r="F9" s="116"/>
      <c r="G9"/>
    </row>
    <row r="10" spans="1:8" ht="15.75" x14ac:dyDescent="0.25">
      <c r="A10" s="26" t="s">
        <v>63</v>
      </c>
      <c r="B10" s="27" t="s">
        <v>9</v>
      </c>
      <c r="C10" s="113"/>
      <c r="D10" s="114"/>
      <c r="E10" s="115"/>
      <c r="F10" s="116"/>
      <c r="G10"/>
    </row>
    <row r="11" spans="1:8" ht="16.5" thickBot="1" x14ac:dyDescent="0.3">
      <c r="A11" s="109" t="s">
        <v>10</v>
      </c>
      <c r="B11" s="109"/>
      <c r="C11" s="109"/>
      <c r="D11" s="109"/>
      <c r="E11" s="109"/>
      <c r="F11" s="37">
        <f>F6</f>
        <v>0</v>
      </c>
      <c r="G11"/>
    </row>
    <row r="12" spans="1:8" ht="19.5" customHeight="1" thickTop="1" x14ac:dyDescent="0.25">
      <c r="A12" s="123" t="s">
        <v>11</v>
      </c>
      <c r="B12" s="124"/>
      <c r="C12" s="124"/>
      <c r="D12" s="124"/>
      <c r="E12" s="124"/>
      <c r="F12" s="125"/>
      <c r="G12"/>
    </row>
    <row r="13" spans="1:8" ht="37.5" customHeight="1" x14ac:dyDescent="0.25">
      <c r="A13" s="138" t="s">
        <v>67</v>
      </c>
      <c r="B13" s="139"/>
      <c r="C13" s="139"/>
      <c r="D13" s="139"/>
      <c r="E13" s="139"/>
      <c r="F13" s="140"/>
      <c r="G13"/>
    </row>
    <row r="14" spans="1:8" ht="18.75" x14ac:dyDescent="0.25">
      <c r="A14" s="26" t="s">
        <v>59</v>
      </c>
      <c r="B14" s="29" t="s">
        <v>12</v>
      </c>
      <c r="C14" s="4" t="s">
        <v>13</v>
      </c>
      <c r="D14" s="5">
        <v>10</v>
      </c>
      <c r="E14" s="147"/>
      <c r="F14" s="39">
        <f>E14*D14</f>
        <v>0</v>
      </c>
      <c r="G14"/>
      <c r="H14" s="42"/>
    </row>
    <row r="15" spans="1:8" ht="18.75" x14ac:dyDescent="0.25">
      <c r="A15" s="26" t="s">
        <v>60</v>
      </c>
      <c r="B15" s="29" t="s">
        <v>24</v>
      </c>
      <c r="C15" s="4" t="s">
        <v>13</v>
      </c>
      <c r="D15" s="5">
        <v>160</v>
      </c>
      <c r="E15" s="147"/>
      <c r="F15" s="39">
        <f t="shared" ref="F15:F16" si="0">E15*D15</f>
        <v>0</v>
      </c>
      <c r="G15"/>
    </row>
    <row r="16" spans="1:8" ht="18.75" x14ac:dyDescent="0.25">
      <c r="A16" s="26" t="s">
        <v>61</v>
      </c>
      <c r="B16" s="27" t="s">
        <v>14</v>
      </c>
      <c r="C16" s="4" t="s">
        <v>13</v>
      </c>
      <c r="D16" s="3">
        <v>80</v>
      </c>
      <c r="E16" s="38"/>
      <c r="F16" s="39">
        <f t="shared" si="0"/>
        <v>0</v>
      </c>
      <c r="G16"/>
    </row>
    <row r="17" spans="1:8" ht="21.75" customHeight="1" x14ac:dyDescent="0.25">
      <c r="A17" s="126" t="s">
        <v>58</v>
      </c>
      <c r="B17" s="126"/>
      <c r="C17" s="126"/>
      <c r="D17" s="126"/>
      <c r="E17" s="126"/>
      <c r="F17" s="127"/>
      <c r="G17"/>
    </row>
    <row r="18" spans="1:8" ht="18.75" x14ac:dyDescent="0.25">
      <c r="A18" s="26" t="s">
        <v>59</v>
      </c>
      <c r="B18" s="49" t="s">
        <v>15</v>
      </c>
      <c r="C18" s="2" t="s">
        <v>13</v>
      </c>
      <c r="D18" s="6">
        <v>2</v>
      </c>
      <c r="E18" s="38"/>
      <c r="F18" s="40">
        <f>E18*D18</f>
        <v>0</v>
      </c>
      <c r="G18"/>
    </row>
    <row r="19" spans="1:8" ht="18.75" x14ac:dyDescent="0.25">
      <c r="A19" s="26" t="s">
        <v>60</v>
      </c>
      <c r="B19" s="25" t="s">
        <v>25</v>
      </c>
      <c r="C19" s="4" t="s">
        <v>13</v>
      </c>
      <c r="D19" s="18">
        <v>10</v>
      </c>
      <c r="E19" s="38"/>
      <c r="F19" s="40">
        <f t="shared" ref="F19:F21" si="1">E19*D19</f>
        <v>0</v>
      </c>
      <c r="G19"/>
    </row>
    <row r="20" spans="1:8" ht="18.75" x14ac:dyDescent="0.25">
      <c r="A20" s="26" t="s">
        <v>61</v>
      </c>
      <c r="B20" s="49" t="s">
        <v>27</v>
      </c>
      <c r="C20" s="2" t="s">
        <v>13</v>
      </c>
      <c r="D20" s="6">
        <v>2</v>
      </c>
      <c r="E20" s="38"/>
      <c r="F20" s="40">
        <f t="shared" si="1"/>
        <v>0</v>
      </c>
      <c r="G20"/>
      <c r="H20" s="42"/>
    </row>
    <row r="21" spans="1:8" ht="18.75" x14ac:dyDescent="0.25">
      <c r="A21" s="26" t="s">
        <v>62</v>
      </c>
      <c r="B21" s="30" t="s">
        <v>16</v>
      </c>
      <c r="C21" s="2" t="s">
        <v>13</v>
      </c>
      <c r="D21" s="22">
        <v>5</v>
      </c>
      <c r="E21" s="38"/>
      <c r="F21" s="40">
        <f t="shared" si="1"/>
        <v>0</v>
      </c>
      <c r="G21"/>
      <c r="H21" s="42"/>
    </row>
    <row r="22" spans="1:8" ht="15.75" x14ac:dyDescent="0.25">
      <c r="A22" s="128" t="s">
        <v>10</v>
      </c>
      <c r="B22" s="129"/>
      <c r="C22" s="129"/>
      <c r="D22" s="129"/>
      <c r="E22" s="130"/>
      <c r="F22" s="41">
        <f>F14+F15+F16+F18+F19+F20+F21</f>
        <v>0</v>
      </c>
      <c r="G22"/>
      <c r="H22" s="42"/>
    </row>
    <row r="23" spans="1:8" ht="20.25" customHeight="1" x14ac:dyDescent="0.25">
      <c r="A23" s="131" t="s">
        <v>17</v>
      </c>
      <c r="B23" s="132"/>
      <c r="C23" s="132"/>
      <c r="D23" s="132"/>
      <c r="E23" s="132"/>
      <c r="F23" s="133"/>
      <c r="G23"/>
    </row>
    <row r="24" spans="1:8" ht="18.75" x14ac:dyDescent="0.25">
      <c r="A24" s="26" t="s">
        <v>59</v>
      </c>
      <c r="B24" s="27" t="s">
        <v>18</v>
      </c>
      <c r="C24" s="2" t="s">
        <v>19</v>
      </c>
      <c r="D24" s="6">
        <v>10</v>
      </c>
      <c r="E24" s="38"/>
      <c r="F24" s="43">
        <f>E24*D24</f>
        <v>0</v>
      </c>
      <c r="G24"/>
      <c r="H24" s="42"/>
    </row>
    <row r="25" spans="1:8" ht="18.75" x14ac:dyDescent="0.25">
      <c r="A25" s="26" t="s">
        <v>60</v>
      </c>
      <c r="B25" s="27" t="s">
        <v>20</v>
      </c>
      <c r="C25" s="2" t="s">
        <v>19</v>
      </c>
      <c r="D25" s="6">
        <v>80</v>
      </c>
      <c r="E25" s="38"/>
      <c r="F25" s="43">
        <f>E25*D25</f>
        <v>0</v>
      </c>
      <c r="G25"/>
    </row>
    <row r="26" spans="1:8" ht="18.75" x14ac:dyDescent="0.25">
      <c r="A26" s="26" t="s">
        <v>61</v>
      </c>
      <c r="B26" s="29" t="s">
        <v>66</v>
      </c>
      <c r="C26" s="4" t="s">
        <v>13</v>
      </c>
      <c r="D26" s="7">
        <v>160</v>
      </c>
      <c r="E26" s="38"/>
      <c r="F26" s="43">
        <f>D26*E26</f>
        <v>0</v>
      </c>
      <c r="G26"/>
    </row>
    <row r="27" spans="1:8" ht="16.5" thickBot="1" x14ac:dyDescent="0.3">
      <c r="A27" s="134" t="s">
        <v>21</v>
      </c>
      <c r="B27" s="135"/>
      <c r="C27" s="135"/>
      <c r="D27" s="135"/>
      <c r="E27" s="135"/>
      <c r="F27" s="44">
        <f>F24+F25+F26</f>
        <v>0</v>
      </c>
      <c r="G27"/>
    </row>
    <row r="28" spans="1:8" ht="21" customHeight="1" thickTop="1" x14ac:dyDescent="0.25">
      <c r="A28" s="136" t="s">
        <v>22</v>
      </c>
      <c r="B28" s="136"/>
      <c r="C28" s="136"/>
      <c r="D28" s="136"/>
      <c r="E28" s="136"/>
      <c r="F28" s="137"/>
      <c r="G28"/>
    </row>
    <row r="29" spans="1:8" ht="31.5" x14ac:dyDescent="0.25">
      <c r="A29" t="s">
        <v>59</v>
      </c>
      <c r="B29" s="27" t="s">
        <v>65</v>
      </c>
      <c r="C29" s="2" t="s">
        <v>19</v>
      </c>
      <c r="D29" s="3">
        <v>20</v>
      </c>
      <c r="E29" s="38"/>
      <c r="F29" s="48">
        <f>E29*D29</f>
        <v>0</v>
      </c>
      <c r="G29"/>
    </row>
    <row r="30" spans="1:8" ht="15.75" x14ac:dyDescent="0.25">
      <c r="A30" s="121" t="s">
        <v>23</v>
      </c>
      <c r="B30" s="121"/>
      <c r="C30" s="121"/>
      <c r="D30" s="121"/>
      <c r="E30" s="122"/>
      <c r="F30" s="45">
        <f>F29</f>
        <v>0</v>
      </c>
      <c r="G30"/>
      <c r="H30" s="42"/>
    </row>
    <row r="31" spans="1:8" ht="15.75" x14ac:dyDescent="0.25">
      <c r="A31" s="117" t="s">
        <v>33</v>
      </c>
      <c r="B31" s="117"/>
      <c r="C31" s="117"/>
      <c r="D31" s="117"/>
      <c r="E31" s="117"/>
      <c r="F31" s="46">
        <f>F11+F22+F27+F30</f>
        <v>0</v>
      </c>
      <c r="G31"/>
      <c r="H31" s="42"/>
    </row>
    <row r="32" spans="1:8" ht="15.75" x14ac:dyDescent="0.25">
      <c r="A32" s="108" t="s">
        <v>36</v>
      </c>
      <c r="B32" s="108"/>
      <c r="C32" s="108"/>
      <c r="D32" s="108"/>
      <c r="E32" s="108"/>
      <c r="F32" s="47">
        <f>F31*0.25</f>
        <v>0</v>
      </c>
    </row>
    <row r="33" spans="1:6" ht="15.75" x14ac:dyDescent="0.25">
      <c r="A33" s="108" t="s">
        <v>30</v>
      </c>
      <c r="B33" s="108"/>
      <c r="C33" s="108"/>
      <c r="D33" s="108"/>
      <c r="E33" s="108"/>
      <c r="F33" s="47">
        <f>F31+F32</f>
        <v>0</v>
      </c>
    </row>
  </sheetData>
  <mergeCells count="25">
    <mergeCell ref="A5:F5"/>
    <mergeCell ref="A30:E30"/>
    <mergeCell ref="A12:F12"/>
    <mergeCell ref="A17:F17"/>
    <mergeCell ref="A22:E22"/>
    <mergeCell ref="A23:F23"/>
    <mergeCell ref="A27:E27"/>
    <mergeCell ref="A28:F28"/>
    <mergeCell ref="A13:F13"/>
    <mergeCell ref="A32:E32"/>
    <mergeCell ref="A33:E33"/>
    <mergeCell ref="A11:E11"/>
    <mergeCell ref="A2:F2"/>
    <mergeCell ref="A1:F1"/>
    <mergeCell ref="A3:A4"/>
    <mergeCell ref="B3:B4"/>
    <mergeCell ref="C3:C4"/>
    <mergeCell ref="D3:D4"/>
    <mergeCell ref="E3:E4"/>
    <mergeCell ref="C6:C10"/>
    <mergeCell ref="D6:D10"/>
    <mergeCell ref="E6:E10"/>
    <mergeCell ref="F6:F10"/>
    <mergeCell ref="F3:F4"/>
    <mergeCell ref="A31:E31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B692B-5755-4252-A8F2-87C7F15E70E8}">
  <sheetPr>
    <pageSetUpPr fitToPage="1"/>
  </sheetPr>
  <dimension ref="A1:F10"/>
  <sheetViews>
    <sheetView view="pageLayout" zoomScaleNormal="100" workbookViewId="0">
      <selection activeCell="C6" sqref="C6"/>
    </sheetView>
  </sheetViews>
  <sheetFormatPr defaultRowHeight="15" x14ac:dyDescent="0.25"/>
  <cols>
    <col min="2" max="2" width="63" customWidth="1"/>
    <col min="3" max="3" width="54.7109375" customWidth="1"/>
    <col min="4" max="4" width="13.85546875" customWidth="1"/>
    <col min="5" max="5" width="16.28515625" customWidth="1"/>
    <col min="6" max="6" width="16.7109375" customWidth="1"/>
    <col min="7" max="7" width="7.28515625" customWidth="1"/>
  </cols>
  <sheetData>
    <row r="1" spans="1:6" ht="25.5" customHeight="1" x14ac:dyDescent="0.25">
      <c r="A1" s="169" t="s">
        <v>76</v>
      </c>
      <c r="B1" s="170"/>
      <c r="C1" s="170"/>
      <c r="D1" s="170"/>
      <c r="E1" s="170"/>
      <c r="F1" s="171"/>
    </row>
    <row r="2" spans="1:6" ht="28.5" customHeight="1" x14ac:dyDescent="0.25">
      <c r="A2" s="172" t="s">
        <v>45</v>
      </c>
      <c r="B2" s="143"/>
      <c r="C2" s="143"/>
      <c r="D2" s="143"/>
      <c r="E2" s="143"/>
      <c r="F2" s="144"/>
    </row>
    <row r="3" spans="1:6" ht="20.25" customHeight="1" x14ac:dyDescent="0.25">
      <c r="A3" s="173" t="s">
        <v>0</v>
      </c>
      <c r="B3" s="106" t="s">
        <v>1</v>
      </c>
      <c r="C3" s="106" t="s">
        <v>2</v>
      </c>
      <c r="D3" s="107" t="s">
        <v>3</v>
      </c>
      <c r="E3" s="107" t="s">
        <v>31</v>
      </c>
      <c r="F3" s="141" t="s">
        <v>32</v>
      </c>
    </row>
    <row r="4" spans="1:6" ht="36" customHeight="1" x14ac:dyDescent="0.25">
      <c r="A4" s="174"/>
      <c r="B4" s="106"/>
      <c r="C4" s="106"/>
      <c r="D4" s="107"/>
      <c r="E4" s="107"/>
      <c r="F4" s="142"/>
    </row>
    <row r="5" spans="1:6" ht="85.5" customHeight="1" x14ac:dyDescent="0.25">
      <c r="A5" s="71" t="s">
        <v>59</v>
      </c>
      <c r="B5" s="167" t="s">
        <v>73</v>
      </c>
      <c r="C5" s="31" t="s">
        <v>56</v>
      </c>
      <c r="D5" s="32">
        <v>2</v>
      </c>
      <c r="E5" s="36"/>
      <c r="F5" s="35">
        <f>D5*E5</f>
        <v>0</v>
      </c>
    </row>
    <row r="6" spans="1:6" ht="189" x14ac:dyDescent="0.25">
      <c r="A6" s="71" t="s">
        <v>60</v>
      </c>
      <c r="B6" s="168" t="s">
        <v>75</v>
      </c>
      <c r="C6" s="148" t="s">
        <v>57</v>
      </c>
      <c r="D6" s="33">
        <v>1</v>
      </c>
      <c r="E6" s="36"/>
      <c r="F6" s="34">
        <f>D6*E6</f>
        <v>0</v>
      </c>
    </row>
    <row r="7" spans="1:6" ht="19.5" customHeight="1" x14ac:dyDescent="0.25">
      <c r="A7" s="175" t="s">
        <v>28</v>
      </c>
      <c r="B7" s="175"/>
      <c r="C7" s="175"/>
      <c r="D7" s="175"/>
      <c r="E7" s="175"/>
      <c r="F7" s="176">
        <f>SUM(F5:F6)</f>
        <v>0</v>
      </c>
    </row>
    <row r="8" spans="1:6" ht="24" customHeight="1" x14ac:dyDescent="0.25">
      <c r="A8" s="175" t="s">
        <v>29</v>
      </c>
      <c r="B8" s="175"/>
      <c r="C8" s="175"/>
      <c r="D8" s="175"/>
      <c r="E8" s="175"/>
      <c r="F8" s="176">
        <f>F7*0.25</f>
        <v>0</v>
      </c>
    </row>
    <row r="9" spans="1:6" ht="24.75" customHeight="1" x14ac:dyDescent="0.25">
      <c r="A9" s="175" t="s">
        <v>30</v>
      </c>
      <c r="B9" s="175"/>
      <c r="C9" s="175"/>
      <c r="D9" s="175"/>
      <c r="E9" s="175"/>
      <c r="F9" s="176">
        <f>F7+F8</f>
        <v>0</v>
      </c>
    </row>
    <row r="10" spans="1:6" ht="21.75" customHeight="1" x14ac:dyDescent="0.25">
      <c r="F10" s="42"/>
    </row>
  </sheetData>
  <mergeCells count="11">
    <mergeCell ref="A3:A4"/>
    <mergeCell ref="C3:C4"/>
    <mergeCell ref="D3:D4"/>
    <mergeCell ref="E3:E4"/>
    <mergeCell ref="F3:F4"/>
    <mergeCell ref="B3:B4"/>
    <mergeCell ref="A7:E7"/>
    <mergeCell ref="A8:E8"/>
    <mergeCell ref="A9:E9"/>
    <mergeCell ref="A1:F1"/>
    <mergeCell ref="A2:F2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9AE7-3ACC-45EC-AF9A-57A323930831}">
  <sheetPr>
    <pageSetUpPr fitToPage="1"/>
  </sheetPr>
  <dimension ref="A1:P28"/>
  <sheetViews>
    <sheetView view="pageLayout" zoomScaleNormal="100" workbookViewId="0">
      <selection sqref="A1:E1"/>
    </sheetView>
  </sheetViews>
  <sheetFormatPr defaultRowHeight="15" x14ac:dyDescent="0.25"/>
  <cols>
    <col min="1" max="1" width="36.5703125" customWidth="1"/>
    <col min="2" max="2" width="38" customWidth="1"/>
    <col min="3" max="3" width="20.42578125" customWidth="1"/>
    <col min="4" max="4" width="22" style="16" customWidth="1"/>
    <col min="5" max="5" width="18.85546875" customWidth="1"/>
    <col min="6" max="6" width="10.42578125" style="16" customWidth="1"/>
  </cols>
  <sheetData>
    <row r="1" spans="1:13" ht="18.75" customHeight="1" x14ac:dyDescent="0.25">
      <c r="A1" s="149" t="s">
        <v>76</v>
      </c>
      <c r="B1" s="149"/>
      <c r="C1" s="149"/>
      <c r="D1" s="149"/>
      <c r="E1" s="149"/>
      <c r="F1"/>
    </row>
    <row r="2" spans="1:13" ht="18.75" x14ac:dyDescent="0.3">
      <c r="A2" s="151"/>
      <c r="B2" s="151"/>
      <c r="C2" s="151"/>
      <c r="D2" s="151"/>
      <c r="E2" s="150"/>
      <c r="F2"/>
    </row>
    <row r="3" spans="1:13" ht="16.5" x14ac:dyDescent="0.3">
      <c r="A3" s="152" t="s">
        <v>37</v>
      </c>
      <c r="B3" s="152"/>
      <c r="C3" s="152"/>
      <c r="D3" s="152"/>
      <c r="E3" s="150"/>
      <c r="F3"/>
    </row>
    <row r="4" spans="1:13" ht="16.5" x14ac:dyDescent="0.3">
      <c r="A4" s="153"/>
      <c r="B4" s="153"/>
      <c r="C4" s="153"/>
      <c r="D4" s="153"/>
      <c r="E4" s="150"/>
      <c r="F4"/>
    </row>
    <row r="5" spans="1:13" ht="16.5" x14ac:dyDescent="0.3">
      <c r="A5" s="152" t="s">
        <v>38</v>
      </c>
      <c r="B5" s="154"/>
      <c r="C5" s="155"/>
      <c r="D5" s="156"/>
      <c r="E5" s="150"/>
      <c r="F5"/>
    </row>
    <row r="6" spans="1:13" ht="15.75" x14ac:dyDescent="0.25">
      <c r="A6" s="180"/>
      <c r="B6" s="180"/>
      <c r="C6" s="180"/>
      <c r="D6" s="180"/>
      <c r="E6" s="180"/>
      <c r="F6"/>
    </row>
    <row r="7" spans="1:13" ht="16.5" x14ac:dyDescent="0.3">
      <c r="A7" s="179" t="s">
        <v>39</v>
      </c>
      <c r="B7" s="179"/>
      <c r="C7" s="179"/>
      <c r="D7" s="179"/>
      <c r="E7" s="150"/>
      <c r="F7"/>
    </row>
    <row r="8" spans="1:13" ht="20.25" customHeight="1" x14ac:dyDescent="0.25">
      <c r="A8" s="178" t="s">
        <v>77</v>
      </c>
      <c r="B8" s="177"/>
      <c r="C8" s="177"/>
      <c r="D8" s="177"/>
      <c r="E8" s="162"/>
      <c r="F8"/>
      <c r="M8" s="15"/>
    </row>
    <row r="9" spans="1:13" ht="15.75" x14ac:dyDescent="0.25">
      <c r="A9" s="177"/>
      <c r="B9" s="177"/>
      <c r="C9" s="177"/>
      <c r="D9" s="177"/>
      <c r="E9" s="162"/>
      <c r="F9"/>
    </row>
    <row r="10" spans="1:13" ht="15.75" x14ac:dyDescent="0.25">
      <c r="A10" s="157" t="s">
        <v>51</v>
      </c>
      <c r="B10" s="163"/>
      <c r="C10" s="163"/>
      <c r="D10" s="163"/>
      <c r="E10" s="162"/>
      <c r="F10"/>
    </row>
    <row r="11" spans="1:13" ht="15.75" customHeight="1" x14ac:dyDescent="0.25">
      <c r="A11" s="164" t="s">
        <v>52</v>
      </c>
      <c r="B11" s="165"/>
      <c r="C11" s="165"/>
      <c r="D11" s="165"/>
      <c r="E11" s="165"/>
      <c r="F11"/>
    </row>
    <row r="12" spans="1:13" ht="35.25" customHeight="1" x14ac:dyDescent="0.25">
      <c r="A12" s="166" t="s">
        <v>74</v>
      </c>
      <c r="B12" s="166"/>
      <c r="C12" s="166"/>
      <c r="D12" s="166"/>
      <c r="E12" s="166"/>
      <c r="F12"/>
    </row>
    <row r="13" spans="1:13" ht="15.75" customHeight="1" x14ac:dyDescent="0.25">
      <c r="A13" s="158"/>
      <c r="B13" s="158"/>
      <c r="C13" s="158"/>
      <c r="D13" s="158"/>
      <c r="E13" s="158"/>
      <c r="F13"/>
    </row>
    <row r="14" spans="1:13" ht="18" x14ac:dyDescent="0.3">
      <c r="A14" s="184" t="s">
        <v>40</v>
      </c>
      <c r="B14" s="185"/>
      <c r="C14" s="150"/>
      <c r="D14" s="150"/>
      <c r="E14" s="150"/>
      <c r="F14"/>
    </row>
    <row r="15" spans="1:13" ht="16.5" x14ac:dyDescent="0.3">
      <c r="A15" s="159" t="s">
        <v>53</v>
      </c>
      <c r="B15" s="160">
        <f>'A) LOKACIJA 606_48'!F32</f>
        <v>0</v>
      </c>
      <c r="C15" s="150"/>
      <c r="D15" s="150"/>
      <c r="E15" s="150"/>
      <c r="F15"/>
    </row>
    <row r="16" spans="1:13" ht="16.5" x14ac:dyDescent="0.3">
      <c r="A16" s="159" t="s">
        <v>54</v>
      </c>
      <c r="B16" s="160">
        <f>'B) LOKACIJA 606_49'!F31</f>
        <v>0</v>
      </c>
      <c r="C16" s="150"/>
      <c r="D16" s="150"/>
      <c r="E16" s="150"/>
      <c r="F16"/>
    </row>
    <row r="17" spans="1:16" ht="32.25" customHeight="1" x14ac:dyDescent="0.3">
      <c r="A17" s="161" t="s">
        <v>55</v>
      </c>
      <c r="B17" s="160">
        <f>'C) MJERE SPRJEČAVANJA PONOVNOG '!F7</f>
        <v>0</v>
      </c>
      <c r="C17" s="150"/>
      <c r="D17" s="150"/>
      <c r="E17" s="150"/>
      <c r="F17"/>
    </row>
    <row r="18" spans="1:16" ht="18" customHeight="1" x14ac:dyDescent="0.3">
      <c r="A18" s="183" t="s">
        <v>46</v>
      </c>
      <c r="B18" s="181">
        <f>SUM(B15:B17)</f>
        <v>0</v>
      </c>
      <c r="C18" s="150"/>
      <c r="D18" s="150"/>
      <c r="E18" s="150"/>
      <c r="F18"/>
      <c r="K18" s="8"/>
      <c r="L18" s="9"/>
      <c r="M18" s="9"/>
      <c r="N18" s="19"/>
      <c r="O18" s="10"/>
      <c r="P18" s="21"/>
    </row>
    <row r="19" spans="1:16" ht="16.5" customHeight="1" x14ac:dyDescent="0.3">
      <c r="A19" s="183" t="s">
        <v>41</v>
      </c>
      <c r="B19" s="181">
        <f>B18*0.25</f>
        <v>0</v>
      </c>
      <c r="C19" s="150"/>
      <c r="D19" s="150"/>
      <c r="E19" s="150"/>
      <c r="F19"/>
      <c r="K19" s="11"/>
      <c r="L19" s="12"/>
      <c r="M19" s="12"/>
      <c r="N19" s="20"/>
      <c r="O19" s="1"/>
      <c r="P19" s="17"/>
    </row>
    <row r="20" spans="1:16" ht="15.75" customHeight="1" x14ac:dyDescent="0.3">
      <c r="A20" s="183" t="s">
        <v>42</v>
      </c>
      <c r="B20" s="181">
        <f>B18+B19</f>
        <v>0</v>
      </c>
      <c r="C20" s="150"/>
      <c r="D20" s="150"/>
      <c r="E20" s="150"/>
      <c r="F20"/>
      <c r="K20" s="13"/>
      <c r="L20" s="14"/>
      <c r="M20" s="12"/>
      <c r="N20" s="20"/>
      <c r="O20" s="1"/>
      <c r="P20" s="17"/>
    </row>
    <row r="21" spans="1:16" ht="16.5" x14ac:dyDescent="0.3">
      <c r="A21" s="150"/>
      <c r="B21" s="150"/>
      <c r="C21" s="182"/>
      <c r="D21" s="150"/>
      <c r="E21" s="150"/>
      <c r="F21"/>
      <c r="N21" s="16"/>
      <c r="P21" s="16"/>
    </row>
    <row r="22" spans="1:16" x14ac:dyDescent="0.25">
      <c r="D22"/>
      <c r="F22"/>
      <c r="J22" s="16"/>
      <c r="L22" s="16"/>
    </row>
    <row r="23" spans="1:16" ht="15.75" x14ac:dyDescent="0.25">
      <c r="A23" s="186" t="s">
        <v>47</v>
      </c>
      <c r="B23" s="186"/>
      <c r="C23" s="186"/>
      <c r="D23" s="186"/>
      <c r="E23" s="186"/>
      <c r="F23"/>
      <c r="N23" s="16"/>
      <c r="P23" s="16"/>
    </row>
    <row r="24" spans="1:16" ht="15" customHeight="1" x14ac:dyDescent="0.25">
      <c r="A24" s="187" t="s">
        <v>50</v>
      </c>
      <c r="B24" s="187"/>
      <c r="C24" s="187"/>
      <c r="D24" s="187"/>
      <c r="E24" s="162"/>
      <c r="F24"/>
      <c r="N24" s="16"/>
      <c r="P24" s="16"/>
    </row>
    <row r="25" spans="1:16" ht="15.75" x14ac:dyDescent="0.25">
      <c r="A25" s="187"/>
      <c r="B25" s="187"/>
      <c r="C25" s="187"/>
      <c r="D25" s="187"/>
      <c r="E25" s="162"/>
    </row>
    <row r="26" spans="1:16" ht="15.75" x14ac:dyDescent="0.25">
      <c r="A26" s="187" t="s">
        <v>48</v>
      </c>
      <c r="B26" s="187"/>
      <c r="C26" s="187"/>
      <c r="D26" s="187"/>
      <c r="E26" s="162"/>
    </row>
    <row r="27" spans="1:16" ht="15.75" x14ac:dyDescent="0.25">
      <c r="A27" s="188"/>
      <c r="B27" s="188"/>
      <c r="C27" s="188"/>
      <c r="D27" s="188"/>
      <c r="E27" s="162"/>
    </row>
    <row r="28" spans="1:16" ht="15.75" x14ac:dyDescent="0.25">
      <c r="A28" s="188" t="s">
        <v>49</v>
      </c>
      <c r="B28" s="162"/>
      <c r="C28" s="189"/>
      <c r="D28"/>
      <c r="E28" s="162"/>
    </row>
  </sheetData>
  <mergeCells count="7">
    <mergeCell ref="A14:B14"/>
    <mergeCell ref="A7:D7"/>
    <mergeCell ref="A12:E12"/>
    <mergeCell ref="A13:E13"/>
    <mergeCell ref="A1:E1"/>
    <mergeCell ref="A6:E6"/>
    <mergeCell ref="A23:E23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A) LOKACIJA 606_48</vt:lpstr>
      <vt:lpstr>B) LOKACIJA 606_49</vt:lpstr>
      <vt:lpstr>C) MJERE SPRJEČAVANJA PONOVNOG </vt:lpstr>
      <vt:lpstr>REKAPITULACIJA I JAMSTVO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 Atest</dc:creator>
  <cp:lastModifiedBy>Kristina Prša</cp:lastModifiedBy>
  <cp:lastPrinted>2023-07-09T11:49:26Z</cp:lastPrinted>
  <dcterms:created xsi:type="dcterms:W3CDTF">2023-05-02T07:40:56Z</dcterms:created>
  <dcterms:modified xsi:type="dcterms:W3CDTF">2023-07-09T12:00:54Z</dcterms:modified>
</cp:coreProperties>
</file>